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4350" yWindow="0" windowWidth="28800" windowHeight="12000"/>
  </bookViews>
  <sheets>
    <sheet name="Série Chrono - BAC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'Série Chrono - BAC'!$A$1:$AI$68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9" i="1" l="1"/>
  <c r="AN49" i="1" s="1"/>
  <c r="AL49" i="1"/>
  <c r="AF49" i="1"/>
  <c r="AE49" i="1"/>
  <c r="AN48" i="1"/>
  <c r="AF48" i="1"/>
  <c r="AE48" i="1"/>
  <c r="AN47" i="1"/>
  <c r="AF47" i="1"/>
  <c r="AE47" i="1"/>
  <c r="AN46" i="1"/>
  <c r="AF46" i="1"/>
  <c r="AE46" i="1"/>
  <c r="AF27" i="1"/>
  <c r="S27" i="1"/>
  <c r="Q27" i="1"/>
  <c r="K27" i="1"/>
  <c r="AF26" i="1"/>
  <c r="AA26" i="1"/>
  <c r="Z26" i="1"/>
  <c r="X26" i="1"/>
  <c r="K26" i="1"/>
  <c r="J26" i="1"/>
  <c r="H26" i="1"/>
  <c r="B26" i="1"/>
  <c r="AF25" i="1"/>
  <c r="AA25" i="1"/>
  <c r="Z25" i="1"/>
  <c r="X25" i="1"/>
  <c r="M25" i="1"/>
  <c r="K25" i="1"/>
  <c r="J25" i="1"/>
  <c r="B25" i="1"/>
  <c r="AE8" i="1"/>
  <c r="AE27" i="1" s="1"/>
  <c r="AD8" i="1"/>
  <c r="AD27" i="1" s="1"/>
  <c r="AC8" i="1"/>
  <c r="AC27" i="1" s="1"/>
  <c r="AB8" i="1"/>
  <c r="AB27" i="1" s="1"/>
  <c r="AA8" i="1"/>
  <c r="AA27" i="1" s="1"/>
  <c r="Z8" i="1"/>
  <c r="Z27" i="1" s="1"/>
  <c r="Y8" i="1"/>
  <c r="Y27" i="1" s="1"/>
  <c r="X8" i="1"/>
  <c r="X27" i="1" s="1"/>
  <c r="W8" i="1"/>
  <c r="W27" i="1" s="1"/>
  <c r="V8" i="1"/>
  <c r="V27" i="1" s="1"/>
  <c r="U8" i="1"/>
  <c r="U27" i="1" s="1"/>
  <c r="T8" i="1"/>
  <c r="T27" i="1" s="1"/>
  <c r="S8" i="1"/>
  <c r="S26" i="1" s="1"/>
  <c r="R8" i="1"/>
  <c r="R27" i="1" s="1"/>
  <c r="Q8" i="1"/>
  <c r="Q26" i="1" s="1"/>
  <c r="P8" i="1"/>
  <c r="P25" i="1" s="1"/>
  <c r="O8" i="1"/>
  <c r="O27" i="1" s="1"/>
  <c r="N8" i="1"/>
  <c r="N27" i="1" s="1"/>
  <c r="M8" i="1"/>
  <c r="M27" i="1" s="1"/>
  <c r="L8" i="1"/>
  <c r="L27" i="1" s="1"/>
  <c r="K8" i="1"/>
  <c r="J8" i="1"/>
  <c r="J27" i="1" s="1"/>
  <c r="I8" i="1"/>
  <c r="I27" i="1" s="1"/>
  <c r="H8" i="1"/>
  <c r="H27" i="1" s="1"/>
  <c r="G8" i="1"/>
  <c r="G27" i="1" s="1"/>
  <c r="F8" i="1"/>
  <c r="F27" i="1" s="1"/>
  <c r="E8" i="1"/>
  <c r="E27" i="1" s="1"/>
  <c r="D8" i="1"/>
  <c r="D27" i="1" s="1"/>
  <c r="C8" i="1"/>
  <c r="C26" i="1" s="1"/>
  <c r="B8" i="1"/>
  <c r="B27" i="1" s="1"/>
  <c r="Y25" i="1" l="1"/>
  <c r="I26" i="1"/>
  <c r="Y26" i="1"/>
  <c r="P27" i="1"/>
  <c r="C25" i="1"/>
  <c r="Q25" i="1"/>
  <c r="AC25" i="1"/>
  <c r="P26" i="1"/>
  <c r="E25" i="1"/>
  <c r="R25" i="1"/>
  <c r="C27" i="1"/>
  <c r="H25" i="1"/>
  <c r="S25" i="1"/>
  <c r="R26" i="1"/>
  <c r="I25" i="1"/>
  <c r="U25" i="1"/>
  <c r="D25" i="1"/>
  <c r="L25" i="1"/>
  <c r="T25" i="1"/>
  <c r="AB25" i="1"/>
  <c r="D26" i="1"/>
  <c r="L26" i="1"/>
  <c r="T26" i="1"/>
  <c r="AB26" i="1"/>
  <c r="E26" i="1"/>
  <c r="M26" i="1"/>
  <c r="U26" i="1"/>
  <c r="AC26" i="1"/>
  <c r="F25" i="1"/>
  <c r="N25" i="1"/>
  <c r="V25" i="1"/>
  <c r="AD25" i="1"/>
  <c r="F26" i="1"/>
  <c r="N26" i="1"/>
  <c r="V26" i="1"/>
  <c r="AD26" i="1"/>
  <c r="G25" i="1"/>
  <c r="O25" i="1"/>
  <c r="W25" i="1"/>
  <c r="AE25" i="1"/>
  <c r="G26" i="1"/>
  <c r="O26" i="1"/>
  <c r="W26" i="1"/>
  <c r="AE26" i="1"/>
</calcChain>
</file>

<file path=xl/sharedStrings.xml><?xml version="1.0" encoding="utf-8"?>
<sst xmlns="http://schemas.openxmlformats.org/spreadsheetml/2006/main" count="18" uniqueCount="8">
  <si>
    <t>Tableau I - Évolution des admis au baccalauréat selon la filière depuis 1990</t>
  </si>
  <si>
    <t>Bac. Général</t>
  </si>
  <si>
    <t>Bac. Technologique</t>
  </si>
  <si>
    <t>Bac. Professionnel</t>
  </si>
  <si>
    <t>Ensemble</t>
  </si>
  <si>
    <t>Champs : Nouvelle-Calédonie, Public + Privé + Individuels</t>
  </si>
  <si>
    <t>Tableau II - Évolution de la part des admis au baccalauréat selon la filière depuis 1990 (%)</t>
  </si>
  <si>
    <t>Tableau III - Évolution du taux de réussite au baccalauréat selon la filière depuis 1990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</si>
</sst>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Calibri"/>
      <family val="2"/>
      <scheme val="minor"/>
    </font>
    <font>
      <sz val="10"/>
      <name val="Times New Roman"/>
      <family val="1"/>
    </font>
    <font>
      <b/>
      <sz val="16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4" fillId="0" borderId="0" xfId="2" applyFont="1"/>
    <xf numFmtId="0" fontId="6" fillId="0" borderId="0" xfId="3" applyFont="1" applyAlignment="1">
      <alignment horizontal="right"/>
    </xf>
    <xf numFmtId="0" fontId="7" fillId="0" borderId="0" xfId="2" applyFont="1"/>
    <xf numFmtId="0" fontId="6" fillId="0" borderId="0" xfId="0" applyFont="1"/>
    <xf numFmtId="0" fontId="0" fillId="2" borderId="1" xfId="0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0" fillId="0" borderId="0" xfId="0" applyFont="1"/>
    <xf numFmtId="0" fontId="8" fillId="0" borderId="1" xfId="0" applyFont="1" applyFill="1" applyBorder="1" applyAlignment="1">
      <alignment horizontal="left" vertical="center" indent="1"/>
    </xf>
    <xf numFmtId="3" fontId="8" fillId="0" borderId="1" xfId="3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indent="1"/>
    </xf>
    <xf numFmtId="3" fontId="2" fillId="2" borderId="1" xfId="3" applyNumberFormat="1" applyFont="1" applyFill="1" applyBorder="1" applyAlignment="1">
      <alignment horizontal="right" vertical="center"/>
    </xf>
    <xf numFmtId="0" fontId="9" fillId="0" borderId="0" xfId="4" applyFont="1"/>
    <xf numFmtId="3" fontId="8" fillId="0" borderId="0" xfId="3" applyNumberFormat="1" applyFont="1" applyBorder="1" applyAlignment="1">
      <alignment horizontal="right" vertical="center" indent="1"/>
    </xf>
    <xf numFmtId="0" fontId="10" fillId="0" borderId="0" xfId="0" applyFont="1"/>
    <xf numFmtId="3" fontId="10" fillId="0" borderId="0" xfId="0" applyNumberFormat="1" applyFont="1"/>
    <xf numFmtId="164" fontId="8" fillId="0" borderId="1" xfId="3" applyNumberFormat="1" applyFont="1" applyBorder="1" applyAlignment="1">
      <alignment horizontal="center" vertical="center"/>
    </xf>
    <xf numFmtId="164" fontId="2" fillId="2" borderId="1" xfId="3" applyNumberFormat="1" applyFont="1" applyFill="1" applyBorder="1" applyAlignment="1">
      <alignment horizontal="center" vertical="center"/>
    </xf>
    <xf numFmtId="9" fontId="8" fillId="0" borderId="0" xfId="3" applyNumberFormat="1" applyFont="1" applyBorder="1" applyAlignment="1">
      <alignment horizontal="right" vertical="center" indent="1"/>
    </xf>
    <xf numFmtId="164" fontId="8" fillId="3" borderId="1" xfId="1" applyNumberFormat="1" applyFont="1" applyFill="1" applyBorder="1" applyAlignment="1">
      <alignment horizontal="center" vertical="center"/>
    </xf>
    <xf numFmtId="164" fontId="0" fillId="0" borderId="0" xfId="0" applyNumberFormat="1" applyFont="1"/>
    <xf numFmtId="164" fontId="2" fillId="2" borderId="1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 3" xfId="3"/>
    <cellStyle name="Normal 3 2" xfId="4"/>
    <cellStyle name="Normal_page 4 BAC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35485745942657E-2"/>
          <c:y val="7.049218847644044E-2"/>
          <c:w val="0.91210381082761383"/>
          <c:h val="0.77044969378827644"/>
        </c:manualLayout>
      </c:layout>
      <c:lineChart>
        <c:grouping val="standard"/>
        <c:varyColors val="0"/>
        <c:ser>
          <c:idx val="0"/>
          <c:order val="0"/>
          <c:tx>
            <c:strRef>
              <c:f>'Série Chrono - BAC'!$A$5</c:f>
              <c:strCache>
                <c:ptCount val="1"/>
                <c:pt idx="0">
                  <c:v>Bac. Général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4A-4D6B-AA11-80109F42781F}"/>
                </c:ext>
              </c:extLst>
            </c:dLbl>
            <c:dLbl>
              <c:idx val="32"/>
              <c:layout>
                <c:manualLayout>
                  <c:x val="-3.799708974202059E-3"/>
                  <c:y val="-6.096837895263092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094891F-90DB-4EB8-ACB6-A7304F4AA6B5}" type="SERIESNAME"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</a:rPr>
                      <a:pPr>
                        <a:defRPr/>
                      </a:pPr>
                      <a:t>[NOM DE SÉRIE]</a:t>
                    </a:fld>
                    <a:endParaRPr lang="en-US" sz="1000" b="1" i="0" u="none" strike="noStrike" kern="1200" baseline="0">
                      <a:solidFill>
                        <a:srgbClr val="5B9BD5">
                          <a:lumMod val="75000"/>
                        </a:srgbClr>
                      </a:solidFill>
                    </a:endParaRPr>
                  </a:p>
                  <a:p>
                    <a:pPr>
                      <a:defRPr/>
                    </a:pPr>
                    <a:fld id="{D1DA75B7-F4C2-40C0-B379-D9CB08FD6AE7}" type="VALUE"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</a:rPr>
                      <a:pPr>
                        <a:defRPr/>
                      </a:pPr>
                      <a:t>[VALEUR]</a:t>
                    </a:fld>
                    <a:endParaRPr lang="fr-FR"/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5.9452708307834577E-2"/>
                      <c:h val="0.180380952380952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EC-4CA5-8F7C-566DBD0AD14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'Série Chrono - BAC'!$B$4:$AH$4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BAC'!$B$5:$AH$5</c:f>
              <c:numCache>
                <c:formatCode>#,##0</c:formatCode>
                <c:ptCount val="33"/>
                <c:pt idx="0">
                  <c:v>379</c:v>
                </c:pt>
                <c:pt idx="1">
                  <c:v>376</c:v>
                </c:pt>
                <c:pt idx="2">
                  <c:v>411</c:v>
                </c:pt>
                <c:pt idx="3">
                  <c:v>437</c:v>
                </c:pt>
                <c:pt idx="4">
                  <c:v>474</c:v>
                </c:pt>
                <c:pt idx="5">
                  <c:v>451</c:v>
                </c:pt>
                <c:pt idx="6">
                  <c:v>423</c:v>
                </c:pt>
                <c:pt idx="7">
                  <c:v>213</c:v>
                </c:pt>
                <c:pt idx="8">
                  <c:v>444</c:v>
                </c:pt>
                <c:pt idx="9">
                  <c:v>516</c:v>
                </c:pt>
                <c:pt idx="10">
                  <c:v>495</c:v>
                </c:pt>
                <c:pt idx="11">
                  <c:v>516</c:v>
                </c:pt>
                <c:pt idx="12">
                  <c:v>665</c:v>
                </c:pt>
                <c:pt idx="13">
                  <c:v>639</c:v>
                </c:pt>
                <c:pt idx="14">
                  <c:v>695</c:v>
                </c:pt>
                <c:pt idx="15">
                  <c:v>756</c:v>
                </c:pt>
                <c:pt idx="16">
                  <c:v>781</c:v>
                </c:pt>
                <c:pt idx="17">
                  <c:v>770</c:v>
                </c:pt>
                <c:pt idx="18">
                  <c:v>845</c:v>
                </c:pt>
                <c:pt idx="19">
                  <c:v>868</c:v>
                </c:pt>
                <c:pt idx="20">
                  <c:v>878</c:v>
                </c:pt>
                <c:pt idx="21">
                  <c:v>914</c:v>
                </c:pt>
                <c:pt idx="22">
                  <c:v>904</c:v>
                </c:pt>
                <c:pt idx="23">
                  <c:v>933</c:v>
                </c:pt>
                <c:pt idx="24">
                  <c:v>972</c:v>
                </c:pt>
                <c:pt idx="25">
                  <c:v>1001</c:v>
                </c:pt>
                <c:pt idx="26">
                  <c:v>996</c:v>
                </c:pt>
                <c:pt idx="27">
                  <c:v>1117</c:v>
                </c:pt>
                <c:pt idx="28">
                  <c:v>1048</c:v>
                </c:pt>
                <c:pt idx="29">
                  <c:v>1092</c:v>
                </c:pt>
                <c:pt idx="30">
                  <c:v>1085</c:v>
                </c:pt>
                <c:pt idx="31">
                  <c:v>1202</c:v>
                </c:pt>
                <c:pt idx="32">
                  <c:v>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A-4D6B-AA11-80109F42781F}"/>
            </c:ext>
          </c:extLst>
        </c:ser>
        <c:ser>
          <c:idx val="1"/>
          <c:order val="1"/>
          <c:tx>
            <c:strRef>
              <c:f>'Série Chrono - BAC'!$A$6</c:f>
              <c:strCache>
                <c:ptCount val="1"/>
                <c:pt idx="0">
                  <c:v>Bac. Technologique</c:v>
                </c:pt>
              </c:strCache>
            </c:strRef>
          </c:tx>
          <c:marker>
            <c:symbol val="none"/>
          </c:marker>
          <c:dLbls>
            <c:dLbl>
              <c:idx val="32"/>
              <c:layout>
                <c:manualLayout>
                  <c:x val="-3.4741136632530306E-3"/>
                  <c:y val="7.6190476190476197E-2"/>
                </c:manualLayout>
              </c:layout>
              <c:tx>
                <c:rich>
                  <a:bodyPr/>
                  <a:lstStyle/>
                  <a:p>
                    <a:fld id="{1563A088-A137-44F1-ABC2-3B213CE4A7DE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898E2105-78FC-4923-B9A7-601B38C8FA16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221043613071667E-2"/>
                      <c:h val="0.174031746031746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1EC-4CA5-8F7C-566DBD0AD14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BAC'!$B$4:$AH$4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BAC'!$B$6:$AH$6</c:f>
              <c:numCache>
                <c:formatCode>#,##0</c:formatCode>
                <c:ptCount val="33"/>
                <c:pt idx="0">
                  <c:v>261</c:v>
                </c:pt>
                <c:pt idx="1">
                  <c:v>320</c:v>
                </c:pt>
                <c:pt idx="2">
                  <c:v>382</c:v>
                </c:pt>
                <c:pt idx="3">
                  <c:v>403</c:v>
                </c:pt>
                <c:pt idx="4">
                  <c:v>442</c:v>
                </c:pt>
                <c:pt idx="5">
                  <c:v>435</c:v>
                </c:pt>
                <c:pt idx="6">
                  <c:v>443</c:v>
                </c:pt>
                <c:pt idx="7">
                  <c:v>438</c:v>
                </c:pt>
                <c:pt idx="8">
                  <c:v>475</c:v>
                </c:pt>
                <c:pt idx="9">
                  <c:v>506</c:v>
                </c:pt>
                <c:pt idx="10">
                  <c:v>592</c:v>
                </c:pt>
                <c:pt idx="11">
                  <c:v>489</c:v>
                </c:pt>
                <c:pt idx="12">
                  <c:v>644</c:v>
                </c:pt>
                <c:pt idx="13">
                  <c:v>620</c:v>
                </c:pt>
                <c:pt idx="14">
                  <c:v>618</c:v>
                </c:pt>
                <c:pt idx="15">
                  <c:v>575</c:v>
                </c:pt>
                <c:pt idx="16">
                  <c:v>652</c:v>
                </c:pt>
                <c:pt idx="17">
                  <c:v>590</c:v>
                </c:pt>
                <c:pt idx="18">
                  <c:v>612</c:v>
                </c:pt>
                <c:pt idx="19">
                  <c:v>625</c:v>
                </c:pt>
                <c:pt idx="20">
                  <c:v>631</c:v>
                </c:pt>
                <c:pt idx="21">
                  <c:v>668</c:v>
                </c:pt>
                <c:pt idx="22">
                  <c:v>644</c:v>
                </c:pt>
                <c:pt idx="23">
                  <c:v>604</c:v>
                </c:pt>
                <c:pt idx="24">
                  <c:v>756</c:v>
                </c:pt>
                <c:pt idx="25">
                  <c:v>629</c:v>
                </c:pt>
                <c:pt idx="26">
                  <c:v>738</c:v>
                </c:pt>
                <c:pt idx="27">
                  <c:v>715</c:v>
                </c:pt>
                <c:pt idx="28">
                  <c:v>709</c:v>
                </c:pt>
                <c:pt idx="29">
                  <c:v>694</c:v>
                </c:pt>
                <c:pt idx="30">
                  <c:v>795</c:v>
                </c:pt>
                <c:pt idx="31">
                  <c:v>694</c:v>
                </c:pt>
                <c:pt idx="32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4A-4D6B-AA11-80109F42781F}"/>
            </c:ext>
          </c:extLst>
        </c:ser>
        <c:ser>
          <c:idx val="2"/>
          <c:order val="2"/>
          <c:tx>
            <c:strRef>
              <c:f>'Série Chrono - BAC'!$A$7</c:f>
              <c:strCache>
                <c:ptCount val="1"/>
                <c:pt idx="0">
                  <c:v>Bac. Professionnel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4A-4D6B-AA11-80109F42781F}"/>
                </c:ext>
              </c:extLst>
            </c:dLbl>
            <c:dLbl>
              <c:idx val="32"/>
              <c:layout>
                <c:manualLayout>
                  <c:x val="-3.1622536820203172E-3"/>
                  <c:y val="4.4444444444444446E-2"/>
                </c:manualLayout>
              </c:layout>
              <c:tx>
                <c:rich>
                  <a:bodyPr/>
                  <a:lstStyle/>
                  <a:p>
                    <a:fld id="{FFC6AF35-2B9A-497A-A672-7C9CE528231E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CBDCB225-AFDA-4C6A-B197-B5A1DF35EAC3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2269457250486167E-2"/>
                      <c:h val="0.174031746031746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EC-4CA5-8F7C-566DBD0AD14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BAC'!$B$4:$AH$4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BAC'!$B$7:$AH$7</c:f>
              <c:numCache>
                <c:formatCode>#,##0</c:formatCode>
                <c:ptCount val="33"/>
                <c:pt idx="0">
                  <c:v>12</c:v>
                </c:pt>
                <c:pt idx="1">
                  <c:v>34</c:v>
                </c:pt>
                <c:pt idx="2">
                  <c:v>64</c:v>
                </c:pt>
                <c:pt idx="3">
                  <c:v>121</c:v>
                </c:pt>
                <c:pt idx="4">
                  <c:v>151</c:v>
                </c:pt>
                <c:pt idx="5">
                  <c:v>218</c:v>
                </c:pt>
                <c:pt idx="6">
                  <c:v>286</c:v>
                </c:pt>
                <c:pt idx="7">
                  <c:v>321</c:v>
                </c:pt>
                <c:pt idx="8">
                  <c:v>275</c:v>
                </c:pt>
                <c:pt idx="9">
                  <c:v>363</c:v>
                </c:pt>
                <c:pt idx="10">
                  <c:v>327</c:v>
                </c:pt>
                <c:pt idx="11">
                  <c:v>490</c:v>
                </c:pt>
                <c:pt idx="12">
                  <c:v>379</c:v>
                </c:pt>
                <c:pt idx="13">
                  <c:v>519</c:v>
                </c:pt>
                <c:pt idx="14">
                  <c:v>478</c:v>
                </c:pt>
                <c:pt idx="15">
                  <c:v>494</c:v>
                </c:pt>
                <c:pt idx="16">
                  <c:v>497</c:v>
                </c:pt>
                <c:pt idx="17">
                  <c:v>446</c:v>
                </c:pt>
                <c:pt idx="18">
                  <c:v>521</c:v>
                </c:pt>
                <c:pt idx="19">
                  <c:v>664</c:v>
                </c:pt>
                <c:pt idx="20">
                  <c:v>639</c:v>
                </c:pt>
                <c:pt idx="21">
                  <c:v>671</c:v>
                </c:pt>
                <c:pt idx="22">
                  <c:v>1247</c:v>
                </c:pt>
                <c:pt idx="23">
                  <c:v>846</c:v>
                </c:pt>
                <c:pt idx="24">
                  <c:v>1103</c:v>
                </c:pt>
                <c:pt idx="25">
                  <c:v>1052</c:v>
                </c:pt>
                <c:pt idx="26">
                  <c:v>1020</c:v>
                </c:pt>
                <c:pt idx="27">
                  <c:v>1091</c:v>
                </c:pt>
                <c:pt idx="28">
                  <c:v>1069</c:v>
                </c:pt>
                <c:pt idx="29">
                  <c:v>1141</c:v>
                </c:pt>
                <c:pt idx="30">
                  <c:v>1084</c:v>
                </c:pt>
                <c:pt idx="31">
                  <c:v>1153</c:v>
                </c:pt>
                <c:pt idx="32">
                  <c:v>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4A-4D6B-AA11-80109F427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18176"/>
        <c:axId val="346660864"/>
      </c:lineChart>
      <c:catAx>
        <c:axId val="3448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6660864"/>
        <c:crosses val="autoZero"/>
        <c:auto val="1"/>
        <c:lblAlgn val="ctr"/>
        <c:lblOffset val="100"/>
        <c:noMultiLvlLbl val="0"/>
      </c:catAx>
      <c:valAx>
        <c:axId val="34666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344818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chemeClr val="accent1">
              <a:lumMod val="75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159811077087322E-2"/>
          <c:y val="4.9344514665086735E-2"/>
          <c:w val="0.92234603393916137"/>
          <c:h val="0.83931484188456973"/>
        </c:manualLayout>
      </c:layout>
      <c:lineChart>
        <c:grouping val="standard"/>
        <c:varyColors val="0"/>
        <c:ser>
          <c:idx val="0"/>
          <c:order val="0"/>
          <c:tx>
            <c:strRef>
              <c:f>'Série Chrono - BAC'!$A$46</c:f>
              <c:strCache>
                <c:ptCount val="1"/>
                <c:pt idx="0">
                  <c:v>Bac. Général</c:v>
                </c:pt>
              </c:strCache>
            </c:strRef>
          </c:tx>
          <c:marker>
            <c:symbol val="none"/>
          </c:marker>
          <c:dLbls>
            <c:dLbl>
              <c:idx val="2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77-4384-8849-8C1A31DFEC0A}"/>
                </c:ext>
              </c:extLst>
            </c:dLbl>
            <c:dLbl>
              <c:idx val="32"/>
              <c:layout>
                <c:manualLayout>
                  <c:x val="-3.5371139269737657E-3"/>
                  <c:y val="-2.666665733450313E-2"/>
                </c:manualLayout>
              </c:layout>
              <c:tx>
                <c:rich>
                  <a:bodyPr lIns="38100" tIns="19050" rIns="38100" bIns="19050">
                    <a:noAutofit/>
                  </a:bodyPr>
                  <a:lstStyle/>
                  <a:p>
                    <a:pPr>
                      <a:defRPr/>
                    </a:pPr>
                    <a:fld id="{BFB15A4A-A177-47EF-87A1-C73CA3840775}" type="SERIESNAME"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/>
                      </a:pPr>
                      <a:t>[NOM DE SÉRIE]</a:t>
                    </a:fld>
                    <a:endParaRPr lang="en-US" sz="1000" b="1" i="0" u="none" strike="noStrike" kern="1200" baseline="0">
                      <a:solidFill>
                        <a:srgbClr val="5B9BD5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>
                      <a:defRPr/>
                    </a:pPr>
                    <a:fld id="{F980EFCB-C759-49AD-9648-BBDC41EB2446}" type="VALUE"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/>
                      </a:pPr>
                      <a:t>[VALEUR]</a:t>
                    </a:fld>
                    <a:endParaRPr lang="fr-FR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571701593448761E-2"/>
                      <c:h val="0.1307110653679561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0F4-4DE7-907F-B869B8DB1F66}"/>
                </c:ext>
              </c:extLst>
            </c:dLbl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- BAC'!$B$45:$AH$45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BAC'!$B$46:$AH$46</c:f>
              <c:numCache>
                <c:formatCode>0.0</c:formatCode>
                <c:ptCount val="33"/>
                <c:pt idx="0">
                  <c:v>71.900000000000006</c:v>
                </c:pt>
                <c:pt idx="1">
                  <c:v>66.5</c:v>
                </c:pt>
                <c:pt idx="2">
                  <c:v>60.6</c:v>
                </c:pt>
                <c:pt idx="3">
                  <c:v>64</c:v>
                </c:pt>
                <c:pt idx="4">
                  <c:v>64.099999999999994</c:v>
                </c:pt>
                <c:pt idx="5">
                  <c:v>61.199999999999996</c:v>
                </c:pt>
                <c:pt idx="6">
                  <c:v>61</c:v>
                </c:pt>
                <c:pt idx="7">
                  <c:v>58.5</c:v>
                </c:pt>
                <c:pt idx="8">
                  <c:v>58.8</c:v>
                </c:pt>
                <c:pt idx="9">
                  <c:v>64.5</c:v>
                </c:pt>
                <c:pt idx="10">
                  <c:v>64.900000000000006</c:v>
                </c:pt>
                <c:pt idx="11">
                  <c:v>64.400000000000006</c:v>
                </c:pt>
                <c:pt idx="12">
                  <c:v>75.7</c:v>
                </c:pt>
                <c:pt idx="13">
                  <c:v>77.7</c:v>
                </c:pt>
                <c:pt idx="14">
                  <c:v>78.2</c:v>
                </c:pt>
                <c:pt idx="15">
                  <c:v>77.100000000000009</c:v>
                </c:pt>
                <c:pt idx="16">
                  <c:v>78.400000000000006</c:v>
                </c:pt>
                <c:pt idx="17">
                  <c:v>78.5</c:v>
                </c:pt>
                <c:pt idx="18">
                  <c:v>80.400000000000006</c:v>
                </c:pt>
                <c:pt idx="19">
                  <c:v>82.199999999999989</c:v>
                </c:pt>
                <c:pt idx="20">
                  <c:v>82.5</c:v>
                </c:pt>
                <c:pt idx="21">
                  <c:v>85.6</c:v>
                </c:pt>
                <c:pt idx="22">
                  <c:v>82.6</c:v>
                </c:pt>
                <c:pt idx="23">
                  <c:v>85.1</c:v>
                </c:pt>
                <c:pt idx="24">
                  <c:v>84.3</c:v>
                </c:pt>
                <c:pt idx="25">
                  <c:v>85.3</c:v>
                </c:pt>
                <c:pt idx="26">
                  <c:v>84.7</c:v>
                </c:pt>
                <c:pt idx="27">
                  <c:v>87</c:v>
                </c:pt>
                <c:pt idx="28">
                  <c:v>83.4</c:v>
                </c:pt>
                <c:pt idx="29">
                  <c:v>84</c:v>
                </c:pt>
                <c:pt idx="30">
                  <c:v>87.854251012145738</c:v>
                </c:pt>
                <c:pt idx="31">
                  <c:v>91.337386018237083</c:v>
                </c:pt>
                <c:pt idx="32">
                  <c:v>92.72727272727272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7-4384-8849-8C1A31DFEC0A}"/>
            </c:ext>
          </c:extLst>
        </c:ser>
        <c:ser>
          <c:idx val="1"/>
          <c:order val="1"/>
          <c:tx>
            <c:strRef>
              <c:f>'Série Chrono - BAC'!$A$47</c:f>
              <c:strCache>
                <c:ptCount val="1"/>
                <c:pt idx="0">
                  <c:v>Bac. Technologique</c:v>
                </c:pt>
              </c:strCache>
            </c:strRef>
          </c:tx>
          <c:marker>
            <c:symbol val="none"/>
          </c:marker>
          <c:dLbls>
            <c:dLbl>
              <c:idx val="2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77-4384-8849-8C1A31DFEC0A}"/>
                </c:ext>
              </c:extLst>
            </c:dLbl>
            <c:dLbl>
              <c:idx val="32"/>
              <c:layout>
                <c:manualLayout>
                  <c:x val="-3.4650036540782628E-3"/>
                  <c:y val="6.2222200447173935E-2"/>
                </c:manualLayout>
              </c:layout>
              <c:tx>
                <c:rich>
                  <a:bodyPr/>
                  <a:lstStyle/>
                  <a:p>
                    <a:fld id="{F99A0CA4-0366-479D-96AC-3011752F2D72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E93F0FD0-4CB9-479C-9315-531239D91796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0097023376333394E-2"/>
                      <c:h val="0.148488836924291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0F4-4DE7-907F-B869B8DB1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BAC'!$B$45:$AH$45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BAC'!$B$47:$AH$47</c:f>
              <c:numCache>
                <c:formatCode>0.0</c:formatCode>
                <c:ptCount val="33"/>
                <c:pt idx="0">
                  <c:v>52.3</c:v>
                </c:pt>
                <c:pt idx="1">
                  <c:v>54.6</c:v>
                </c:pt>
                <c:pt idx="2">
                  <c:v>58.5</c:v>
                </c:pt>
                <c:pt idx="3">
                  <c:v>52.7</c:v>
                </c:pt>
                <c:pt idx="4">
                  <c:v>55.300000000000004</c:v>
                </c:pt>
                <c:pt idx="5">
                  <c:v>54.300000000000004</c:v>
                </c:pt>
                <c:pt idx="6">
                  <c:v>60.9</c:v>
                </c:pt>
                <c:pt idx="7">
                  <c:v>63.800000000000004</c:v>
                </c:pt>
                <c:pt idx="8">
                  <c:v>65.2</c:v>
                </c:pt>
                <c:pt idx="9">
                  <c:v>67.100000000000009</c:v>
                </c:pt>
                <c:pt idx="10">
                  <c:v>70.099999999999994</c:v>
                </c:pt>
                <c:pt idx="11">
                  <c:v>58.3</c:v>
                </c:pt>
                <c:pt idx="12">
                  <c:v>67.400000000000006</c:v>
                </c:pt>
                <c:pt idx="13">
                  <c:v>67.100000000000009</c:v>
                </c:pt>
                <c:pt idx="14">
                  <c:v>69.3</c:v>
                </c:pt>
                <c:pt idx="15">
                  <c:v>62.7</c:v>
                </c:pt>
                <c:pt idx="16">
                  <c:v>68.300000000000011</c:v>
                </c:pt>
                <c:pt idx="17">
                  <c:v>71.899999999999991</c:v>
                </c:pt>
                <c:pt idx="18">
                  <c:v>74.2</c:v>
                </c:pt>
                <c:pt idx="19">
                  <c:v>74.900000000000006</c:v>
                </c:pt>
                <c:pt idx="20">
                  <c:v>69.5</c:v>
                </c:pt>
                <c:pt idx="21">
                  <c:v>71.8</c:v>
                </c:pt>
                <c:pt idx="22">
                  <c:v>71.599999999999994</c:v>
                </c:pt>
                <c:pt idx="23">
                  <c:v>68.899999999999991</c:v>
                </c:pt>
                <c:pt idx="24">
                  <c:v>81.899999999999991</c:v>
                </c:pt>
                <c:pt idx="25">
                  <c:v>76.599999999999994</c:v>
                </c:pt>
                <c:pt idx="26">
                  <c:v>82.199999999999989</c:v>
                </c:pt>
                <c:pt idx="27">
                  <c:v>85.2</c:v>
                </c:pt>
                <c:pt idx="28">
                  <c:v>80.3</c:v>
                </c:pt>
                <c:pt idx="29">
                  <c:v>77.196885428253609</c:v>
                </c:pt>
                <c:pt idx="30">
                  <c:v>83.420776495278076</c:v>
                </c:pt>
                <c:pt idx="31">
                  <c:v>84.121212121212125</c:v>
                </c:pt>
                <c:pt idx="32">
                  <c:v>79.728059332509275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77-4384-8849-8C1A31DFEC0A}"/>
            </c:ext>
          </c:extLst>
        </c:ser>
        <c:ser>
          <c:idx val="2"/>
          <c:order val="2"/>
          <c:tx>
            <c:strRef>
              <c:f>'Série Chrono - BAC'!$A$48</c:f>
              <c:strCache>
                <c:ptCount val="1"/>
                <c:pt idx="0">
                  <c:v>Bac. Professionnel</c:v>
                </c:pt>
              </c:strCache>
            </c:strRef>
          </c:tx>
          <c:marker>
            <c:symbol val="none"/>
          </c:marker>
          <c:dLbls>
            <c:dLbl>
              <c:idx val="2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77-4384-8849-8C1A31DFEC0A}"/>
                </c:ext>
              </c:extLst>
            </c:dLbl>
            <c:dLbl>
              <c:idx val="32"/>
              <c:layout>
                <c:manualLayout>
                  <c:x val="-3.4650036540782685E-3"/>
                  <c:y val="6.4444421891715786E-2"/>
                </c:manualLayout>
              </c:layout>
              <c:tx>
                <c:rich>
                  <a:bodyPr/>
                  <a:lstStyle/>
                  <a:p>
                    <a:fld id="{7D58BC08-0131-4E15-8E6A-086571C56EB6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BCAA45A9-4C34-46EB-976E-C912A5E58CDD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8305643770668256E-2"/>
                      <c:h val="0.126266622478872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0F4-4DE7-907F-B869B8DB1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BAC'!$B$45:$AH$45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BAC'!$B$48:$AH$48</c:f>
              <c:numCache>
                <c:formatCode>0.0</c:formatCode>
                <c:ptCount val="33"/>
                <c:pt idx="0">
                  <c:v>70.599999999999994</c:v>
                </c:pt>
                <c:pt idx="1">
                  <c:v>68</c:v>
                </c:pt>
                <c:pt idx="2">
                  <c:v>75.3</c:v>
                </c:pt>
                <c:pt idx="3">
                  <c:v>76.099999999999994</c:v>
                </c:pt>
                <c:pt idx="4">
                  <c:v>63.4</c:v>
                </c:pt>
                <c:pt idx="5">
                  <c:v>66.7</c:v>
                </c:pt>
                <c:pt idx="6">
                  <c:v>67.900000000000006</c:v>
                </c:pt>
                <c:pt idx="7">
                  <c:v>74.8</c:v>
                </c:pt>
                <c:pt idx="8">
                  <c:v>58.9</c:v>
                </c:pt>
                <c:pt idx="9">
                  <c:v>67.2</c:v>
                </c:pt>
                <c:pt idx="10">
                  <c:v>57.599999999999994</c:v>
                </c:pt>
                <c:pt idx="11">
                  <c:v>76</c:v>
                </c:pt>
                <c:pt idx="12">
                  <c:v>63.800000000000004</c:v>
                </c:pt>
                <c:pt idx="13">
                  <c:v>71</c:v>
                </c:pt>
                <c:pt idx="14">
                  <c:v>68.8</c:v>
                </c:pt>
                <c:pt idx="15">
                  <c:v>69.699999999999989</c:v>
                </c:pt>
                <c:pt idx="16">
                  <c:v>68.300000000000011</c:v>
                </c:pt>
                <c:pt idx="17">
                  <c:v>62.2</c:v>
                </c:pt>
                <c:pt idx="18">
                  <c:v>65.400000000000006</c:v>
                </c:pt>
                <c:pt idx="19">
                  <c:v>80.5</c:v>
                </c:pt>
                <c:pt idx="20">
                  <c:v>84.3</c:v>
                </c:pt>
                <c:pt idx="21">
                  <c:v>82</c:v>
                </c:pt>
                <c:pt idx="22">
                  <c:v>70.899999999999991</c:v>
                </c:pt>
                <c:pt idx="23">
                  <c:v>66.5</c:v>
                </c:pt>
                <c:pt idx="24">
                  <c:v>76.099999999999994</c:v>
                </c:pt>
                <c:pt idx="25">
                  <c:v>73.099999999999994</c:v>
                </c:pt>
                <c:pt idx="26">
                  <c:v>69.8</c:v>
                </c:pt>
                <c:pt idx="27">
                  <c:v>73.599999999999994</c:v>
                </c:pt>
                <c:pt idx="28">
                  <c:v>74.5</c:v>
                </c:pt>
                <c:pt idx="29">
                  <c:v>74.477806788511742</c:v>
                </c:pt>
                <c:pt idx="30">
                  <c:v>73.691366417403131</c:v>
                </c:pt>
                <c:pt idx="31">
                  <c:v>81.197183098591552</c:v>
                </c:pt>
                <c:pt idx="32">
                  <c:v>71.204188481675388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77-4384-8849-8C1A31DFEC0A}"/>
            </c:ext>
          </c:extLst>
        </c:ser>
        <c:ser>
          <c:idx val="3"/>
          <c:order val="3"/>
          <c:tx>
            <c:strRef>
              <c:f>'Série Chrono - BAC'!$A$49</c:f>
              <c:strCache>
                <c:ptCount val="1"/>
                <c:pt idx="0">
                  <c:v>Ensemble</c:v>
                </c:pt>
              </c:strCache>
            </c:strRef>
          </c:tx>
          <c:marker>
            <c:symbol val="none"/>
          </c:marker>
          <c:dLbls>
            <c:dLbl>
              <c:idx val="2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77-4384-8849-8C1A31DFEC0A}"/>
                </c:ext>
              </c:extLst>
            </c:dLbl>
            <c:dLbl>
              <c:idx val="32"/>
              <c:layout>
                <c:manualLayout>
                  <c:x val="-2.7436826571765219E-3"/>
                  <c:y val="-7.5555529114425507E-2"/>
                </c:manualLayout>
              </c:layout>
              <c:tx>
                <c:rich>
                  <a:bodyPr/>
                  <a:lstStyle/>
                  <a:p>
                    <a:fld id="{8E74607A-2F20-4D8D-A864-5D86874BF5C3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DA551460-1B43-4B9C-BF1E-FCB1AD75F803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9085242309342541E-2"/>
                      <c:h val="0.121822179589788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0F4-4DE7-907F-B869B8DB1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BAC'!$B$45:$AH$45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BAC'!$B$49:$AH$49</c:f>
              <c:numCache>
                <c:formatCode>0.0</c:formatCode>
                <c:ptCount val="33"/>
                <c:pt idx="0">
                  <c:v>62.5</c:v>
                </c:pt>
                <c:pt idx="1">
                  <c:v>60.8</c:v>
                </c:pt>
                <c:pt idx="2">
                  <c:v>60.5</c:v>
                </c:pt>
                <c:pt idx="3">
                  <c:v>59.838107098381066</c:v>
                </c:pt>
                <c:pt idx="4">
                  <c:v>60.045019696117052</c:v>
                </c:pt>
                <c:pt idx="5">
                  <c:v>59.195710455764072</c:v>
                </c:pt>
                <c:pt idx="6">
                  <c:v>62.574687669744698</c:v>
                </c:pt>
                <c:pt idx="7">
                  <c:v>65.675675675675677</c:v>
                </c:pt>
                <c:pt idx="8">
                  <c:v>61.199384930804712</c:v>
                </c:pt>
                <c:pt idx="9">
                  <c:v>66.141356255969441</c:v>
                </c:pt>
                <c:pt idx="10">
                  <c:v>65.011494252873561</c:v>
                </c:pt>
                <c:pt idx="11">
                  <c:v>65.426695842450769</c:v>
                </c:pt>
                <c:pt idx="12">
                  <c:v>69.550885867325917</c:v>
                </c:pt>
                <c:pt idx="13">
                  <c:v>71.780379491320147</c:v>
                </c:pt>
                <c:pt idx="14">
                  <c:v>72.334410339256863</c:v>
                </c:pt>
                <c:pt idx="15">
                  <c:v>70.030698388334613</c:v>
                </c:pt>
                <c:pt idx="16">
                  <c:v>72.068707991038082</c:v>
                </c:pt>
                <c:pt idx="17">
                  <c:v>71.695117109964272</c:v>
                </c:pt>
                <c:pt idx="18">
                  <c:v>73.999251777029556</c:v>
                </c:pt>
                <c:pt idx="19">
                  <c:v>79.447513812154696</c:v>
                </c:pt>
                <c:pt idx="20">
                  <c:v>78.681318681318686</c:v>
                </c:pt>
                <c:pt idx="21">
                  <c:v>80.007102272727266</c:v>
                </c:pt>
                <c:pt idx="22">
                  <c:v>74.49360341151386</c:v>
                </c:pt>
                <c:pt idx="23">
                  <c:v>73.436055469953772</c:v>
                </c:pt>
                <c:pt idx="24">
                  <c:v>80.289279636982414</c:v>
                </c:pt>
                <c:pt idx="25">
                  <c:v>78.10133954571927</c:v>
                </c:pt>
                <c:pt idx="26">
                  <c:v>77.90664780763791</c:v>
                </c:pt>
                <c:pt idx="27">
                  <c:v>81.099999999999994</c:v>
                </c:pt>
                <c:pt idx="28">
                  <c:v>79.099999999999994</c:v>
                </c:pt>
                <c:pt idx="29">
                  <c:v>78.51892186223796</c:v>
                </c:pt>
                <c:pt idx="30">
                  <c:v>81.005739273025412</c:v>
                </c:pt>
                <c:pt idx="31">
                  <c:v>85.6</c:v>
                </c:pt>
                <c:pt idx="3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77-4384-8849-8C1A31DF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20224"/>
        <c:axId val="346665472"/>
      </c:lineChart>
      <c:catAx>
        <c:axId val="3448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6665472"/>
        <c:crosses val="autoZero"/>
        <c:auto val="1"/>
        <c:lblAlgn val="ctr"/>
        <c:lblOffset val="100"/>
        <c:noMultiLvlLbl val="0"/>
      </c:catAx>
      <c:valAx>
        <c:axId val="346665472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4820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225615921792809E-2"/>
          <c:y val="6.9174577476880814E-2"/>
          <c:w val="0.92285041560347381"/>
          <c:h val="0.77474035371746752"/>
        </c:manualLayout>
      </c:layout>
      <c:lineChart>
        <c:grouping val="standard"/>
        <c:varyColors val="0"/>
        <c:ser>
          <c:idx val="0"/>
          <c:order val="0"/>
          <c:tx>
            <c:strRef>
              <c:f>'Série Chrono - BAC'!$A$25</c:f>
              <c:strCache>
                <c:ptCount val="1"/>
                <c:pt idx="0">
                  <c:v>Bac. Général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DB-4EE5-850A-5AAD4FA8B32A}"/>
                </c:ext>
              </c:extLst>
            </c:dLbl>
            <c:dLbl>
              <c:idx val="32"/>
              <c:layout>
                <c:manualLayout>
                  <c:x val="-2.4255024255024253E-3"/>
                  <c:y val="-8.0358132803493021E-2"/>
                </c:manualLayout>
              </c:layout>
              <c:tx>
                <c:rich>
                  <a:bodyPr/>
                  <a:lstStyle/>
                  <a:p>
                    <a:fld id="{05C61F1E-A455-4F56-BA52-418603F6C166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43F47D87-58B2-48DA-9E29-6240031C9B46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2739535416700768E-2"/>
                      <c:h val="0.170778816199376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052-4864-956D-27E6F74FB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- BAC'!$B$24:$AH$24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BAC'!$B$25:$AH$25</c:f>
              <c:numCache>
                <c:formatCode>0.0</c:formatCode>
                <c:ptCount val="33"/>
                <c:pt idx="0">
                  <c:v>58.128834355828218</c:v>
                </c:pt>
                <c:pt idx="1">
                  <c:v>51.506849315068493</c:v>
                </c:pt>
                <c:pt idx="2">
                  <c:v>47.957992998833134</c:v>
                </c:pt>
                <c:pt idx="3">
                  <c:v>45.473465140478666</c:v>
                </c:pt>
                <c:pt idx="4">
                  <c:v>44.423617619493911</c:v>
                </c:pt>
                <c:pt idx="5">
                  <c:v>40.85144927536232</c:v>
                </c:pt>
                <c:pt idx="6">
                  <c:v>36.71875</c:v>
                </c:pt>
                <c:pt idx="7">
                  <c:v>21.913580246913579</c:v>
                </c:pt>
                <c:pt idx="8">
                  <c:v>37.185929648241206</c:v>
                </c:pt>
                <c:pt idx="9">
                  <c:v>37.25631768953069</c:v>
                </c:pt>
                <c:pt idx="10">
                  <c:v>35.007072135785009</c:v>
                </c:pt>
                <c:pt idx="11">
                  <c:v>34.515050167224082</c:v>
                </c:pt>
                <c:pt idx="12">
                  <c:v>39.395734597156398</c:v>
                </c:pt>
                <c:pt idx="13">
                  <c:v>35.939257592800899</c:v>
                </c:pt>
                <c:pt idx="14">
                  <c:v>38.80513679508654</c:v>
                </c:pt>
                <c:pt idx="15">
                  <c:v>41.42465753424657</c:v>
                </c:pt>
                <c:pt idx="16">
                  <c:v>40.466321243523318</c:v>
                </c:pt>
                <c:pt idx="17">
                  <c:v>42.63565891472868</c:v>
                </c:pt>
                <c:pt idx="18">
                  <c:v>42.719919110212331</c:v>
                </c:pt>
                <c:pt idx="19">
                  <c:v>40.241075567918408</c:v>
                </c:pt>
                <c:pt idx="20">
                  <c:v>40.875232774674117</c:v>
                </c:pt>
                <c:pt idx="21">
                  <c:v>40.568131380381715</c:v>
                </c:pt>
                <c:pt idx="22">
                  <c:v>32.343470483005362</c:v>
                </c:pt>
                <c:pt idx="23">
                  <c:v>39.152328997062526</c:v>
                </c:pt>
                <c:pt idx="24">
                  <c:v>34.334157541504766</c:v>
                </c:pt>
                <c:pt idx="25">
                  <c:v>37.322893363161818</c:v>
                </c:pt>
                <c:pt idx="26">
                  <c:v>36.165577342047925</c:v>
                </c:pt>
                <c:pt idx="27">
                  <c:v>38.214163530619224</c:v>
                </c:pt>
                <c:pt idx="28">
                  <c:v>37.084217975937719</c:v>
                </c:pt>
                <c:pt idx="29">
                  <c:v>37.307823710283564</c:v>
                </c:pt>
                <c:pt idx="30">
                  <c:v>36.605937921727396</c:v>
                </c:pt>
                <c:pt idx="31">
                  <c:v>39.422761561167597</c:v>
                </c:pt>
                <c:pt idx="32">
                  <c:v>41.265171018756895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B-4EE5-850A-5AAD4FA8B32A}"/>
            </c:ext>
          </c:extLst>
        </c:ser>
        <c:ser>
          <c:idx val="1"/>
          <c:order val="1"/>
          <c:tx>
            <c:strRef>
              <c:f>'Série Chrono - BAC'!$A$26</c:f>
              <c:strCache>
                <c:ptCount val="1"/>
                <c:pt idx="0">
                  <c:v>Bac. Technologique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DB-4EE5-850A-5AAD4FA8B32A}"/>
                </c:ext>
              </c:extLst>
            </c:dLbl>
            <c:dLbl>
              <c:idx val="32"/>
              <c:layout>
                <c:manualLayout>
                  <c:x val="-5.544005544005544E-3"/>
                  <c:y val="8.7227414330218064E-2"/>
                </c:manualLayout>
              </c:layout>
              <c:tx>
                <c:rich>
                  <a:bodyPr/>
                  <a:lstStyle/>
                  <a:p>
                    <a:fld id="{E374718F-BF2A-42BC-9164-84613D8FA449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B7856DEE-AD70-4FE3-B27F-980E53DE5F49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052-4864-956D-27E6F74FB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BAC'!$B$24:$AH$24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BAC'!$B$26:$AH$26</c:f>
              <c:numCache>
                <c:formatCode>0.0</c:formatCode>
                <c:ptCount val="33"/>
                <c:pt idx="0">
                  <c:v>40.030674846625772</c:v>
                </c:pt>
                <c:pt idx="1">
                  <c:v>43.835616438356162</c:v>
                </c:pt>
                <c:pt idx="2">
                  <c:v>44.574095682613766</c:v>
                </c:pt>
                <c:pt idx="3">
                  <c:v>41.935483870967744</c:v>
                </c:pt>
                <c:pt idx="4">
                  <c:v>41.424554826616685</c:v>
                </c:pt>
                <c:pt idx="5">
                  <c:v>39.402173913043477</c:v>
                </c:pt>
                <c:pt idx="6">
                  <c:v>38.454861111111107</c:v>
                </c:pt>
                <c:pt idx="7">
                  <c:v>45.061728395061728</c:v>
                </c:pt>
                <c:pt idx="8">
                  <c:v>39.782244556113902</c:v>
                </c:pt>
                <c:pt idx="9">
                  <c:v>36.534296028880867</c:v>
                </c:pt>
                <c:pt idx="10">
                  <c:v>41.867043847241867</c:v>
                </c:pt>
                <c:pt idx="11">
                  <c:v>32.709030100334445</c:v>
                </c:pt>
                <c:pt idx="12">
                  <c:v>38.15165876777251</c:v>
                </c:pt>
                <c:pt idx="13">
                  <c:v>34.870641169853769</c:v>
                </c:pt>
                <c:pt idx="14">
                  <c:v>34.505862646566165</c:v>
                </c:pt>
                <c:pt idx="15">
                  <c:v>31.506849315068493</c:v>
                </c:pt>
                <c:pt idx="16">
                  <c:v>33.782383419689118</c:v>
                </c:pt>
                <c:pt idx="17">
                  <c:v>32.668881506090806</c:v>
                </c:pt>
                <c:pt idx="18">
                  <c:v>30.940343781597573</c:v>
                </c:pt>
                <c:pt idx="19">
                  <c:v>28.975428836346779</c:v>
                </c:pt>
                <c:pt idx="20">
                  <c:v>29.376163873370576</c:v>
                </c:pt>
                <c:pt idx="21">
                  <c:v>29.649356413670663</c:v>
                </c:pt>
                <c:pt idx="22">
                  <c:v>23.041144901610018</c:v>
                </c:pt>
                <c:pt idx="23">
                  <c:v>25.346202266051201</c:v>
                </c:pt>
                <c:pt idx="24">
                  <c:v>26.704344754503712</c:v>
                </c:pt>
                <c:pt idx="25">
                  <c:v>23.452647278150636</c:v>
                </c:pt>
                <c:pt idx="26">
                  <c:v>26.797385620915033</c:v>
                </c:pt>
                <c:pt idx="27">
                  <c:v>24.461170030790282</c:v>
                </c:pt>
                <c:pt idx="28">
                  <c:v>25.08846426043878</c:v>
                </c:pt>
                <c:pt idx="29">
                  <c:v>23.710283566791936</c:v>
                </c:pt>
                <c:pt idx="30">
                  <c:v>26.821862348178136</c:v>
                </c:pt>
                <c:pt idx="31">
                  <c:v>22.761561167595936</c:v>
                </c:pt>
                <c:pt idx="32">
                  <c:v>23.721956601691797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DB-4EE5-850A-5AAD4FA8B32A}"/>
            </c:ext>
          </c:extLst>
        </c:ser>
        <c:ser>
          <c:idx val="2"/>
          <c:order val="2"/>
          <c:tx>
            <c:strRef>
              <c:f>'Série Chrono - BAC'!$A$27</c:f>
              <c:strCache>
                <c:ptCount val="1"/>
                <c:pt idx="0">
                  <c:v>Bac. Professionnel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DB-4EE5-850A-5AAD4FA8B32A}"/>
                </c:ext>
              </c:extLst>
            </c:dLbl>
            <c:dLbl>
              <c:idx val="32"/>
              <c:layout>
                <c:manualLayout>
                  <c:x val="-4.1579768745123079E-3"/>
                  <c:y val="3.7383177570093518E-2"/>
                </c:manualLayout>
              </c:layout>
              <c:tx>
                <c:rich>
                  <a:bodyPr/>
                  <a:lstStyle/>
                  <a:p>
                    <a:fld id="{479A0C8F-8D0D-4536-90DE-217363BB140B}" type="SERIESNAME">
                      <a:rPr lang="en-US"/>
                      <a:pPr/>
                      <a:t>[NOM DE SÉRIE]</a:t>
                    </a:fld>
                    <a:endParaRPr lang="en-US"/>
                  </a:p>
                  <a:p>
                    <a:fld id="{25042526-0388-4364-B034-4F0DBDBD3556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6919639203103764E-2"/>
                      <c:h val="0.188193391713886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52-4864-956D-27E6F74FB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'Série Chrono - BAC'!$B$24:$AH$24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- BAC'!$B$27:$AH$27</c:f>
              <c:numCache>
                <c:formatCode>0.0</c:formatCode>
                <c:ptCount val="33"/>
                <c:pt idx="0">
                  <c:v>1.8404907975460123</c:v>
                </c:pt>
                <c:pt idx="1">
                  <c:v>4.6575342465753424</c:v>
                </c:pt>
                <c:pt idx="2">
                  <c:v>7.4679113185530914</c:v>
                </c:pt>
                <c:pt idx="3">
                  <c:v>12.59105098855359</c:v>
                </c:pt>
                <c:pt idx="4">
                  <c:v>14.15182755388941</c:v>
                </c:pt>
                <c:pt idx="5">
                  <c:v>19.746376811594203</c:v>
                </c:pt>
                <c:pt idx="6">
                  <c:v>24.826388888888889</c:v>
                </c:pt>
                <c:pt idx="7">
                  <c:v>33.024691358024697</c:v>
                </c:pt>
                <c:pt idx="8">
                  <c:v>23.031825795644892</c:v>
                </c:pt>
                <c:pt idx="9">
                  <c:v>26.209386281588447</c:v>
                </c:pt>
                <c:pt idx="10">
                  <c:v>23.125884016973124</c:v>
                </c:pt>
                <c:pt idx="11">
                  <c:v>32.775919732441473</c:v>
                </c:pt>
                <c:pt idx="12">
                  <c:v>22.452606635071088</c:v>
                </c:pt>
                <c:pt idx="13">
                  <c:v>29.190101237345335</c:v>
                </c:pt>
                <c:pt idx="14">
                  <c:v>26.689000558347292</c:v>
                </c:pt>
                <c:pt idx="15">
                  <c:v>27.06849315068493</c:v>
                </c:pt>
                <c:pt idx="16">
                  <c:v>25.751295336787567</c:v>
                </c:pt>
                <c:pt idx="17">
                  <c:v>24.695459579180508</c:v>
                </c:pt>
                <c:pt idx="18">
                  <c:v>26.339737108190093</c:v>
                </c:pt>
                <c:pt idx="19">
                  <c:v>30.783495595734816</c:v>
                </c:pt>
                <c:pt idx="20">
                  <c:v>29.748603351955303</c:v>
                </c:pt>
                <c:pt idx="21">
                  <c:v>29.782512205947626</c:v>
                </c:pt>
                <c:pt idx="22">
                  <c:v>44.61538461538462</c:v>
                </c:pt>
                <c:pt idx="23">
                  <c:v>35.501468736886274</c:v>
                </c:pt>
                <c:pt idx="24">
                  <c:v>38.961497703991519</c:v>
                </c:pt>
                <c:pt idx="25">
                  <c:v>39.224459358687547</c:v>
                </c:pt>
                <c:pt idx="26">
                  <c:v>37.037037037037038</c:v>
                </c:pt>
                <c:pt idx="27">
                  <c:v>37.324666438590484</c:v>
                </c:pt>
                <c:pt idx="28">
                  <c:v>37.827317763623498</c:v>
                </c:pt>
                <c:pt idx="29">
                  <c:v>38.981892722924492</c:v>
                </c:pt>
                <c:pt idx="30">
                  <c:v>36.572199730094468</c:v>
                </c:pt>
                <c:pt idx="31">
                  <c:v>37.815677271236467</c:v>
                </c:pt>
                <c:pt idx="32">
                  <c:v>35.012872379551311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DB-4EE5-850A-5AAD4FA8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21248"/>
        <c:axId val="346663168"/>
      </c:lineChart>
      <c:catAx>
        <c:axId val="34482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6663168"/>
        <c:crosses val="autoZero"/>
        <c:auto val="1"/>
        <c:lblAlgn val="ctr"/>
        <c:lblOffset val="100"/>
        <c:noMultiLvlLbl val="0"/>
      </c:catAx>
      <c:valAx>
        <c:axId val="346663168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34482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chemeClr val="accent1">
              <a:lumMod val="75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123825</xdr:rowOff>
    </xdr:from>
    <xdr:to>
      <xdr:col>34</xdr:col>
      <xdr:colOff>0</xdr:colOff>
      <xdr:row>20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76199</xdr:rowOff>
    </xdr:from>
    <xdr:to>
      <xdr:col>33</xdr:col>
      <xdr:colOff>457199</xdr:colOff>
      <xdr:row>65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29</xdr:row>
      <xdr:rowOff>66675</xdr:rowOff>
    </xdr:from>
    <xdr:to>
      <xdr:col>33</xdr:col>
      <xdr:colOff>466724</xdr:colOff>
      <xdr:row>40</xdr:row>
      <xdr:rowOff>9525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N61"/>
  <sheetViews>
    <sheetView tabSelected="1" topLeftCell="M1" workbookViewId="0">
      <selection activeCell="AJ62" sqref="AJ62"/>
    </sheetView>
  </sheetViews>
  <sheetFormatPr baseColWidth="10" defaultRowHeight="15" x14ac:dyDescent="0.25"/>
  <cols>
    <col min="1" max="1" width="21.140625" customWidth="1"/>
    <col min="2" max="34" width="7.7109375" customWidth="1"/>
    <col min="35" max="35" width="1.5703125" customWidth="1"/>
  </cols>
  <sheetData>
    <row r="1" spans="1:34" s="3" customFormat="1" ht="9" customHeight="1" x14ac:dyDescent="0.35">
      <c r="A1" s="1"/>
      <c r="B1" s="1"/>
      <c r="C1" s="1"/>
      <c r="D1" s="1"/>
      <c r="E1" s="1"/>
      <c r="F1" s="1"/>
      <c r="G1" s="1"/>
      <c r="H1" s="1"/>
      <c r="I1" s="2"/>
    </row>
    <row r="2" spans="1:34" ht="21" x14ac:dyDescent="0.35">
      <c r="A2" s="4" t="s">
        <v>0</v>
      </c>
    </row>
    <row r="4" spans="1:34" s="7" customFormat="1" ht="18" customHeight="1" x14ac:dyDescent="0.25">
      <c r="A4" s="5"/>
      <c r="B4" s="6">
        <v>1990</v>
      </c>
      <c r="C4" s="6">
        <v>1991</v>
      </c>
      <c r="D4" s="6">
        <v>1992</v>
      </c>
      <c r="E4" s="6">
        <v>1993</v>
      </c>
      <c r="F4" s="6">
        <v>1994</v>
      </c>
      <c r="G4" s="6">
        <v>1995</v>
      </c>
      <c r="H4" s="6">
        <v>1996</v>
      </c>
      <c r="I4" s="6">
        <v>1997</v>
      </c>
      <c r="J4" s="6">
        <v>1998</v>
      </c>
      <c r="K4" s="6">
        <v>1999</v>
      </c>
      <c r="L4" s="6">
        <v>2000</v>
      </c>
      <c r="M4" s="6">
        <v>2001</v>
      </c>
      <c r="N4" s="6">
        <v>2002</v>
      </c>
      <c r="O4" s="6">
        <v>2003</v>
      </c>
      <c r="P4" s="6">
        <v>2004</v>
      </c>
      <c r="Q4" s="6">
        <v>2005</v>
      </c>
      <c r="R4" s="6">
        <v>2006</v>
      </c>
      <c r="S4" s="6">
        <v>2007</v>
      </c>
      <c r="T4" s="6">
        <v>2008</v>
      </c>
      <c r="U4" s="6">
        <v>2009</v>
      </c>
      <c r="V4" s="6">
        <v>2010</v>
      </c>
      <c r="W4" s="6">
        <v>2011</v>
      </c>
      <c r="X4" s="6">
        <v>2012</v>
      </c>
      <c r="Y4" s="6">
        <v>2013</v>
      </c>
      <c r="Z4" s="6">
        <v>2014</v>
      </c>
      <c r="AA4" s="6">
        <v>2015</v>
      </c>
      <c r="AB4" s="6">
        <v>2016</v>
      </c>
      <c r="AC4" s="6">
        <v>2017</v>
      </c>
      <c r="AD4" s="6">
        <v>2018</v>
      </c>
      <c r="AE4" s="6">
        <v>2019</v>
      </c>
      <c r="AF4" s="6">
        <v>2020</v>
      </c>
      <c r="AG4" s="6">
        <v>2021</v>
      </c>
      <c r="AH4" s="6">
        <v>2022</v>
      </c>
    </row>
    <row r="5" spans="1:34" s="7" customFormat="1" ht="18" customHeight="1" x14ac:dyDescent="0.25">
      <c r="A5" s="8" t="s">
        <v>1</v>
      </c>
      <c r="B5" s="9">
        <v>379</v>
      </c>
      <c r="C5" s="9">
        <v>376</v>
      </c>
      <c r="D5" s="9">
        <v>411</v>
      </c>
      <c r="E5" s="9">
        <v>437</v>
      </c>
      <c r="F5" s="9">
        <v>474</v>
      </c>
      <c r="G5" s="9">
        <v>451</v>
      </c>
      <c r="H5" s="9">
        <v>423</v>
      </c>
      <c r="I5" s="9">
        <v>213</v>
      </c>
      <c r="J5" s="9">
        <v>444</v>
      </c>
      <c r="K5" s="9">
        <v>516</v>
      </c>
      <c r="L5" s="9">
        <v>495</v>
      </c>
      <c r="M5" s="9">
        <v>516</v>
      </c>
      <c r="N5" s="9">
        <v>665</v>
      </c>
      <c r="O5" s="9">
        <v>639</v>
      </c>
      <c r="P5" s="9">
        <v>695</v>
      </c>
      <c r="Q5" s="9">
        <v>756</v>
      </c>
      <c r="R5" s="9">
        <v>781</v>
      </c>
      <c r="S5" s="9">
        <v>770</v>
      </c>
      <c r="T5" s="9">
        <v>845</v>
      </c>
      <c r="U5" s="9">
        <v>868</v>
      </c>
      <c r="V5" s="9">
        <v>878</v>
      </c>
      <c r="W5" s="9">
        <v>914</v>
      </c>
      <c r="X5" s="9">
        <v>904</v>
      </c>
      <c r="Y5" s="9">
        <v>933</v>
      </c>
      <c r="Z5" s="9">
        <v>972</v>
      </c>
      <c r="AA5" s="9">
        <v>1001</v>
      </c>
      <c r="AB5" s="9">
        <v>996</v>
      </c>
      <c r="AC5" s="9">
        <v>1117</v>
      </c>
      <c r="AD5" s="9">
        <v>1048</v>
      </c>
      <c r="AE5" s="9">
        <v>1092</v>
      </c>
      <c r="AF5" s="9">
        <v>1085</v>
      </c>
      <c r="AG5" s="9">
        <v>1202</v>
      </c>
      <c r="AH5" s="9">
        <v>1122</v>
      </c>
    </row>
    <row r="6" spans="1:34" s="7" customFormat="1" ht="18" customHeight="1" x14ac:dyDescent="0.25">
      <c r="A6" s="8" t="s">
        <v>2</v>
      </c>
      <c r="B6" s="9">
        <v>261</v>
      </c>
      <c r="C6" s="9">
        <v>320</v>
      </c>
      <c r="D6" s="9">
        <v>382</v>
      </c>
      <c r="E6" s="9">
        <v>403</v>
      </c>
      <c r="F6" s="9">
        <v>442</v>
      </c>
      <c r="G6" s="9">
        <v>435</v>
      </c>
      <c r="H6" s="9">
        <v>443</v>
      </c>
      <c r="I6" s="9">
        <v>438</v>
      </c>
      <c r="J6" s="9">
        <v>475</v>
      </c>
      <c r="K6" s="9">
        <v>506</v>
      </c>
      <c r="L6" s="9">
        <v>592</v>
      </c>
      <c r="M6" s="9">
        <v>489</v>
      </c>
      <c r="N6" s="9">
        <v>644</v>
      </c>
      <c r="O6" s="9">
        <v>620</v>
      </c>
      <c r="P6" s="9">
        <v>618</v>
      </c>
      <c r="Q6" s="9">
        <v>575</v>
      </c>
      <c r="R6" s="9">
        <v>652</v>
      </c>
      <c r="S6" s="9">
        <v>590</v>
      </c>
      <c r="T6" s="9">
        <v>612</v>
      </c>
      <c r="U6" s="9">
        <v>625</v>
      </c>
      <c r="V6" s="9">
        <v>631</v>
      </c>
      <c r="W6" s="9">
        <v>668</v>
      </c>
      <c r="X6" s="9">
        <v>644</v>
      </c>
      <c r="Y6" s="9">
        <v>604</v>
      </c>
      <c r="Z6" s="9">
        <v>756</v>
      </c>
      <c r="AA6" s="9">
        <v>629</v>
      </c>
      <c r="AB6" s="9">
        <v>738</v>
      </c>
      <c r="AC6" s="9">
        <v>715</v>
      </c>
      <c r="AD6" s="9">
        <v>709</v>
      </c>
      <c r="AE6" s="9">
        <v>694</v>
      </c>
      <c r="AF6" s="9">
        <v>795</v>
      </c>
      <c r="AG6" s="9">
        <v>694</v>
      </c>
      <c r="AH6" s="9">
        <v>645</v>
      </c>
    </row>
    <row r="7" spans="1:34" s="7" customFormat="1" ht="18" customHeight="1" x14ac:dyDescent="0.25">
      <c r="A7" s="8" t="s">
        <v>3</v>
      </c>
      <c r="B7" s="9">
        <v>12</v>
      </c>
      <c r="C7" s="9">
        <v>34</v>
      </c>
      <c r="D7" s="9">
        <v>64</v>
      </c>
      <c r="E7" s="9">
        <v>121</v>
      </c>
      <c r="F7" s="9">
        <v>151</v>
      </c>
      <c r="G7" s="9">
        <v>218</v>
      </c>
      <c r="H7" s="9">
        <v>286</v>
      </c>
      <c r="I7" s="9">
        <v>321</v>
      </c>
      <c r="J7" s="9">
        <v>275</v>
      </c>
      <c r="K7" s="9">
        <v>363</v>
      </c>
      <c r="L7" s="9">
        <v>327</v>
      </c>
      <c r="M7" s="9">
        <v>490</v>
      </c>
      <c r="N7" s="9">
        <v>379</v>
      </c>
      <c r="O7" s="9">
        <v>519</v>
      </c>
      <c r="P7" s="9">
        <v>478</v>
      </c>
      <c r="Q7" s="9">
        <v>494</v>
      </c>
      <c r="R7" s="9">
        <v>497</v>
      </c>
      <c r="S7" s="9">
        <v>446</v>
      </c>
      <c r="T7" s="9">
        <v>521</v>
      </c>
      <c r="U7" s="9">
        <v>664</v>
      </c>
      <c r="V7" s="9">
        <v>639</v>
      </c>
      <c r="W7" s="9">
        <v>671</v>
      </c>
      <c r="X7" s="9">
        <v>1247</v>
      </c>
      <c r="Y7" s="9">
        <v>846</v>
      </c>
      <c r="Z7" s="9">
        <v>1103</v>
      </c>
      <c r="AA7" s="9">
        <v>1052</v>
      </c>
      <c r="AB7" s="9">
        <v>1020</v>
      </c>
      <c r="AC7" s="9">
        <v>1091</v>
      </c>
      <c r="AD7" s="9">
        <v>1069</v>
      </c>
      <c r="AE7" s="9">
        <v>1141</v>
      </c>
      <c r="AF7" s="9">
        <v>1084</v>
      </c>
      <c r="AG7" s="9">
        <v>1153</v>
      </c>
      <c r="AH7" s="9">
        <v>952</v>
      </c>
    </row>
    <row r="8" spans="1:34" s="7" customFormat="1" ht="18" customHeight="1" x14ac:dyDescent="0.25">
      <c r="A8" s="10" t="s">
        <v>4</v>
      </c>
      <c r="B8" s="11">
        <f>+B7+B6+B5</f>
        <v>652</v>
      </c>
      <c r="C8" s="11">
        <f t="shared" ref="C8:AC8" si="0">+C7+C6+C5</f>
        <v>730</v>
      </c>
      <c r="D8" s="11">
        <f t="shared" si="0"/>
        <v>857</v>
      </c>
      <c r="E8" s="11">
        <f t="shared" si="0"/>
        <v>961</v>
      </c>
      <c r="F8" s="11">
        <f t="shared" si="0"/>
        <v>1067</v>
      </c>
      <c r="G8" s="11">
        <f t="shared" si="0"/>
        <v>1104</v>
      </c>
      <c r="H8" s="11">
        <f t="shared" si="0"/>
        <v>1152</v>
      </c>
      <c r="I8" s="11">
        <f t="shared" si="0"/>
        <v>972</v>
      </c>
      <c r="J8" s="11">
        <f t="shared" si="0"/>
        <v>1194</v>
      </c>
      <c r="K8" s="11">
        <f t="shared" si="0"/>
        <v>1385</v>
      </c>
      <c r="L8" s="11">
        <f t="shared" si="0"/>
        <v>1414</v>
      </c>
      <c r="M8" s="11">
        <f t="shared" si="0"/>
        <v>1495</v>
      </c>
      <c r="N8" s="11">
        <f t="shared" si="0"/>
        <v>1688</v>
      </c>
      <c r="O8" s="11">
        <f t="shared" si="0"/>
        <v>1778</v>
      </c>
      <c r="P8" s="11">
        <f t="shared" si="0"/>
        <v>1791</v>
      </c>
      <c r="Q8" s="11">
        <f t="shared" si="0"/>
        <v>1825</v>
      </c>
      <c r="R8" s="11">
        <f t="shared" si="0"/>
        <v>1930</v>
      </c>
      <c r="S8" s="11">
        <f t="shared" si="0"/>
        <v>1806</v>
      </c>
      <c r="T8" s="11">
        <f t="shared" si="0"/>
        <v>1978</v>
      </c>
      <c r="U8" s="11">
        <f t="shared" si="0"/>
        <v>2157</v>
      </c>
      <c r="V8" s="11">
        <f t="shared" si="0"/>
        <v>2148</v>
      </c>
      <c r="W8" s="11">
        <f t="shared" si="0"/>
        <v>2253</v>
      </c>
      <c r="X8" s="11">
        <f t="shared" si="0"/>
        <v>2795</v>
      </c>
      <c r="Y8" s="11">
        <f t="shared" si="0"/>
        <v>2383</v>
      </c>
      <c r="Z8" s="11">
        <f t="shared" si="0"/>
        <v>2831</v>
      </c>
      <c r="AA8" s="11">
        <f t="shared" si="0"/>
        <v>2682</v>
      </c>
      <c r="AB8" s="11">
        <f t="shared" si="0"/>
        <v>2754</v>
      </c>
      <c r="AC8" s="11">
        <f t="shared" si="0"/>
        <v>2923</v>
      </c>
      <c r="AD8" s="11">
        <f>+AD7+AD6+AD5</f>
        <v>2826</v>
      </c>
      <c r="AE8" s="11">
        <f t="shared" ref="AE8" si="1">+AE7+AE6+AE5</f>
        <v>2927</v>
      </c>
      <c r="AF8" s="11">
        <v>2964</v>
      </c>
      <c r="AG8" s="11">
        <v>3049</v>
      </c>
      <c r="AH8" s="11">
        <v>2719</v>
      </c>
    </row>
    <row r="9" spans="1:34" s="7" customFormat="1" ht="15" customHeight="1" x14ac:dyDescent="0.25">
      <c r="A9" s="12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x14ac:dyDescent="0.25">
      <c r="A10" s="14"/>
      <c r="B10" s="15"/>
      <c r="C10" s="15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5">
      <c r="A11" s="14"/>
      <c r="B11" s="15"/>
      <c r="C11" s="15"/>
      <c r="D11" s="15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x14ac:dyDescent="0.25">
      <c r="A12" s="14"/>
      <c r="B12" s="15"/>
      <c r="C12" s="15"/>
      <c r="D12" s="15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x14ac:dyDescent="0.25">
      <c r="A13" s="14"/>
      <c r="B13" s="15"/>
      <c r="C13" s="15"/>
      <c r="D13" s="15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x14ac:dyDescent="0.25">
      <c r="A14" s="14"/>
      <c r="B14" s="15"/>
      <c r="C14" s="15"/>
      <c r="D14" s="15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x14ac:dyDescent="0.25">
      <c r="A15" s="14"/>
      <c r="B15" s="15"/>
      <c r="C15" s="15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x14ac:dyDescent="0.25">
      <c r="A16" s="14"/>
      <c r="B16" s="15"/>
      <c r="C16" s="15"/>
      <c r="D16" s="15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x14ac:dyDescent="0.25">
      <c r="A17" s="14"/>
      <c r="B17" s="15"/>
      <c r="C17" s="15"/>
      <c r="D17" s="15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x14ac:dyDescent="0.25">
      <c r="A18" s="14"/>
      <c r="B18" s="15"/>
      <c r="C18" s="15"/>
      <c r="D18" s="15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x14ac:dyDescent="0.25">
      <c r="A19" s="14"/>
      <c r="B19" s="15"/>
      <c r="C19" s="15"/>
      <c r="D19" s="15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x14ac:dyDescent="0.25">
      <c r="A20" s="14"/>
      <c r="B20" s="15"/>
      <c r="C20" s="15"/>
      <c r="D20" s="15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x14ac:dyDescent="0.25">
      <c r="A21" s="14"/>
      <c r="B21" s="15"/>
      <c r="C21" s="15"/>
      <c r="D21" s="15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21" x14ac:dyDescent="0.35">
      <c r="A22" s="4" t="s">
        <v>6</v>
      </c>
    </row>
    <row r="24" spans="1:34" s="7" customFormat="1" ht="18" customHeight="1" x14ac:dyDescent="0.25">
      <c r="A24" s="5"/>
      <c r="B24" s="6">
        <v>1990</v>
      </c>
      <c r="C24" s="6">
        <v>1991</v>
      </c>
      <c r="D24" s="6">
        <v>1992</v>
      </c>
      <c r="E24" s="6">
        <v>1993</v>
      </c>
      <c r="F24" s="6">
        <v>1994</v>
      </c>
      <c r="G24" s="6">
        <v>1995</v>
      </c>
      <c r="H24" s="6">
        <v>1996</v>
      </c>
      <c r="I24" s="6">
        <v>1997</v>
      </c>
      <c r="J24" s="6">
        <v>1998</v>
      </c>
      <c r="K24" s="6">
        <v>1999</v>
      </c>
      <c r="L24" s="6">
        <v>2000</v>
      </c>
      <c r="M24" s="6">
        <v>2001</v>
      </c>
      <c r="N24" s="6">
        <v>2002</v>
      </c>
      <c r="O24" s="6">
        <v>2003</v>
      </c>
      <c r="P24" s="6">
        <v>2004</v>
      </c>
      <c r="Q24" s="6">
        <v>2005</v>
      </c>
      <c r="R24" s="6">
        <v>2006</v>
      </c>
      <c r="S24" s="6">
        <v>2007</v>
      </c>
      <c r="T24" s="6">
        <v>2008</v>
      </c>
      <c r="U24" s="6">
        <v>2009</v>
      </c>
      <c r="V24" s="6">
        <v>2010</v>
      </c>
      <c r="W24" s="6">
        <v>2011</v>
      </c>
      <c r="X24" s="6">
        <v>2012</v>
      </c>
      <c r="Y24" s="6">
        <v>2013</v>
      </c>
      <c r="Z24" s="6">
        <v>2014</v>
      </c>
      <c r="AA24" s="6">
        <v>2015</v>
      </c>
      <c r="AB24" s="6">
        <v>2016</v>
      </c>
      <c r="AC24" s="6">
        <v>2017</v>
      </c>
      <c r="AD24" s="6">
        <v>2018</v>
      </c>
      <c r="AE24" s="6">
        <v>2019</v>
      </c>
      <c r="AF24" s="6">
        <v>2020</v>
      </c>
      <c r="AG24" s="6">
        <v>2021</v>
      </c>
      <c r="AH24" s="6">
        <v>2022</v>
      </c>
    </row>
    <row r="25" spans="1:34" s="7" customFormat="1" ht="18" customHeight="1" x14ac:dyDescent="0.25">
      <c r="A25" s="8" t="s">
        <v>1</v>
      </c>
      <c r="B25" s="16">
        <f>B5/B8*100</f>
        <v>58.128834355828218</v>
      </c>
      <c r="C25" s="16">
        <f>C5/C8*100</f>
        <v>51.506849315068493</v>
      </c>
      <c r="D25" s="16">
        <f>D5/D8*100</f>
        <v>47.957992998833134</v>
      </c>
      <c r="E25" s="16">
        <f>E5/E8*100</f>
        <v>45.473465140478666</v>
      </c>
      <c r="F25" s="16">
        <f t="shared" ref="F25:AB25" si="2">F5/F8*100</f>
        <v>44.423617619493911</v>
      </c>
      <c r="G25" s="16">
        <f t="shared" si="2"/>
        <v>40.85144927536232</v>
      </c>
      <c r="H25" s="16">
        <f t="shared" si="2"/>
        <v>36.71875</v>
      </c>
      <c r="I25" s="16">
        <f t="shared" si="2"/>
        <v>21.913580246913579</v>
      </c>
      <c r="J25" s="16">
        <f t="shared" si="2"/>
        <v>37.185929648241206</v>
      </c>
      <c r="K25" s="16">
        <f t="shared" si="2"/>
        <v>37.25631768953069</v>
      </c>
      <c r="L25" s="16">
        <f t="shared" si="2"/>
        <v>35.007072135785009</v>
      </c>
      <c r="M25" s="16">
        <f t="shared" si="2"/>
        <v>34.515050167224082</v>
      </c>
      <c r="N25" s="16">
        <f t="shared" si="2"/>
        <v>39.395734597156398</v>
      </c>
      <c r="O25" s="16">
        <f t="shared" si="2"/>
        <v>35.939257592800899</v>
      </c>
      <c r="P25" s="16">
        <f t="shared" si="2"/>
        <v>38.80513679508654</v>
      </c>
      <c r="Q25" s="16">
        <f t="shared" si="2"/>
        <v>41.42465753424657</v>
      </c>
      <c r="R25" s="16">
        <f t="shared" si="2"/>
        <v>40.466321243523318</v>
      </c>
      <c r="S25" s="16">
        <f t="shared" si="2"/>
        <v>42.63565891472868</v>
      </c>
      <c r="T25" s="16">
        <f t="shared" si="2"/>
        <v>42.719919110212331</v>
      </c>
      <c r="U25" s="16">
        <f t="shared" si="2"/>
        <v>40.241075567918408</v>
      </c>
      <c r="V25" s="16">
        <f t="shared" si="2"/>
        <v>40.875232774674117</v>
      </c>
      <c r="W25" s="16">
        <f t="shared" si="2"/>
        <v>40.568131380381715</v>
      </c>
      <c r="X25" s="16">
        <f t="shared" si="2"/>
        <v>32.343470483005362</v>
      </c>
      <c r="Y25" s="16">
        <f t="shared" si="2"/>
        <v>39.152328997062526</v>
      </c>
      <c r="Z25" s="16">
        <f t="shared" si="2"/>
        <v>34.334157541504766</v>
      </c>
      <c r="AA25" s="16">
        <f t="shared" si="2"/>
        <v>37.322893363161818</v>
      </c>
      <c r="AB25" s="16">
        <f t="shared" si="2"/>
        <v>36.165577342047925</v>
      </c>
      <c r="AC25" s="16">
        <f>AC5/AC8*100</f>
        <v>38.214163530619224</v>
      </c>
      <c r="AD25" s="16">
        <f>AD5/AD8*100</f>
        <v>37.084217975937719</v>
      </c>
      <c r="AE25" s="16">
        <f>AE5/AE8*100</f>
        <v>37.307823710283564</v>
      </c>
      <c r="AF25" s="16">
        <f>AF5/AF8*100</f>
        <v>36.605937921727396</v>
      </c>
      <c r="AG25" s="16">
        <v>39.422761561167597</v>
      </c>
      <c r="AH25" s="16">
        <v>41.265171018756895</v>
      </c>
    </row>
    <row r="26" spans="1:34" s="7" customFormat="1" ht="18" customHeight="1" x14ac:dyDescent="0.25">
      <c r="A26" s="8" t="s">
        <v>2</v>
      </c>
      <c r="B26" s="16">
        <f>B6/B8*100</f>
        <v>40.030674846625772</v>
      </c>
      <c r="C26" s="16">
        <f>C6/C8*100</f>
        <v>43.835616438356162</v>
      </c>
      <c r="D26" s="16">
        <f>D6/D8*100</f>
        <v>44.574095682613766</v>
      </c>
      <c r="E26" s="16">
        <f>E6/E8*100</f>
        <v>41.935483870967744</v>
      </c>
      <c r="F26" s="16">
        <f t="shared" ref="F26:AB26" si="3">F6/F8*100</f>
        <v>41.424554826616685</v>
      </c>
      <c r="G26" s="16">
        <f t="shared" si="3"/>
        <v>39.402173913043477</v>
      </c>
      <c r="H26" s="16">
        <f t="shared" si="3"/>
        <v>38.454861111111107</v>
      </c>
      <c r="I26" s="16">
        <f t="shared" si="3"/>
        <v>45.061728395061728</v>
      </c>
      <c r="J26" s="16">
        <f t="shared" si="3"/>
        <v>39.782244556113902</v>
      </c>
      <c r="K26" s="16">
        <f t="shared" si="3"/>
        <v>36.534296028880867</v>
      </c>
      <c r="L26" s="16">
        <f t="shared" si="3"/>
        <v>41.867043847241867</v>
      </c>
      <c r="M26" s="16">
        <f t="shared" si="3"/>
        <v>32.709030100334445</v>
      </c>
      <c r="N26" s="16">
        <f t="shared" si="3"/>
        <v>38.15165876777251</v>
      </c>
      <c r="O26" s="16">
        <f t="shared" si="3"/>
        <v>34.870641169853769</v>
      </c>
      <c r="P26" s="16">
        <f t="shared" si="3"/>
        <v>34.505862646566165</v>
      </c>
      <c r="Q26" s="16">
        <f t="shared" si="3"/>
        <v>31.506849315068493</v>
      </c>
      <c r="R26" s="16">
        <f t="shared" si="3"/>
        <v>33.782383419689118</v>
      </c>
      <c r="S26" s="16">
        <f t="shared" si="3"/>
        <v>32.668881506090806</v>
      </c>
      <c r="T26" s="16">
        <f t="shared" si="3"/>
        <v>30.940343781597573</v>
      </c>
      <c r="U26" s="16">
        <f t="shared" si="3"/>
        <v>28.975428836346779</v>
      </c>
      <c r="V26" s="16">
        <f t="shared" si="3"/>
        <v>29.376163873370576</v>
      </c>
      <c r="W26" s="16">
        <f t="shared" si="3"/>
        <v>29.649356413670663</v>
      </c>
      <c r="X26" s="16">
        <f t="shared" si="3"/>
        <v>23.041144901610018</v>
      </c>
      <c r="Y26" s="16">
        <f t="shared" si="3"/>
        <v>25.346202266051201</v>
      </c>
      <c r="Z26" s="16">
        <f t="shared" si="3"/>
        <v>26.704344754503712</v>
      </c>
      <c r="AA26" s="16">
        <f t="shared" si="3"/>
        <v>23.452647278150636</v>
      </c>
      <c r="AB26" s="16">
        <f t="shared" si="3"/>
        <v>26.797385620915033</v>
      </c>
      <c r="AC26" s="16">
        <f>AC6/AC8*100</f>
        <v>24.461170030790282</v>
      </c>
      <c r="AD26" s="16">
        <f>AD6/AD8*100</f>
        <v>25.08846426043878</v>
      </c>
      <c r="AE26" s="16">
        <f>AE6/AE8*100</f>
        <v>23.710283566791936</v>
      </c>
      <c r="AF26" s="16">
        <f>AF6/AF8*100</f>
        <v>26.821862348178136</v>
      </c>
      <c r="AG26" s="16">
        <v>22.761561167595936</v>
      </c>
      <c r="AH26" s="16">
        <v>23.721956601691797</v>
      </c>
    </row>
    <row r="27" spans="1:34" s="7" customFormat="1" ht="18" customHeight="1" x14ac:dyDescent="0.25">
      <c r="A27" s="8" t="s">
        <v>3</v>
      </c>
      <c r="B27" s="16">
        <f>B7/B8*100</f>
        <v>1.8404907975460123</v>
      </c>
      <c r="C27" s="16">
        <f>C7/C8*100</f>
        <v>4.6575342465753424</v>
      </c>
      <c r="D27" s="16">
        <f>D7/D8*100</f>
        <v>7.4679113185530914</v>
      </c>
      <c r="E27" s="16">
        <f>E7/E8*100</f>
        <v>12.59105098855359</v>
      </c>
      <c r="F27" s="16">
        <f t="shared" ref="F27:AB27" si="4">F7/F8*100</f>
        <v>14.15182755388941</v>
      </c>
      <c r="G27" s="16">
        <f t="shared" si="4"/>
        <v>19.746376811594203</v>
      </c>
      <c r="H27" s="16">
        <f t="shared" si="4"/>
        <v>24.826388888888889</v>
      </c>
      <c r="I27" s="16">
        <f t="shared" si="4"/>
        <v>33.024691358024697</v>
      </c>
      <c r="J27" s="16">
        <f t="shared" si="4"/>
        <v>23.031825795644892</v>
      </c>
      <c r="K27" s="16">
        <f t="shared" si="4"/>
        <v>26.209386281588447</v>
      </c>
      <c r="L27" s="16">
        <f t="shared" si="4"/>
        <v>23.125884016973124</v>
      </c>
      <c r="M27" s="16">
        <f t="shared" si="4"/>
        <v>32.775919732441473</v>
      </c>
      <c r="N27" s="16">
        <f t="shared" si="4"/>
        <v>22.452606635071088</v>
      </c>
      <c r="O27" s="16">
        <f t="shared" si="4"/>
        <v>29.190101237345335</v>
      </c>
      <c r="P27" s="16">
        <f t="shared" si="4"/>
        <v>26.689000558347292</v>
      </c>
      <c r="Q27" s="16">
        <f t="shared" si="4"/>
        <v>27.06849315068493</v>
      </c>
      <c r="R27" s="16">
        <f t="shared" si="4"/>
        <v>25.751295336787567</v>
      </c>
      <c r="S27" s="16">
        <f t="shared" si="4"/>
        <v>24.695459579180508</v>
      </c>
      <c r="T27" s="16">
        <f t="shared" si="4"/>
        <v>26.339737108190093</v>
      </c>
      <c r="U27" s="16">
        <f t="shared" si="4"/>
        <v>30.783495595734816</v>
      </c>
      <c r="V27" s="16">
        <f t="shared" si="4"/>
        <v>29.748603351955303</v>
      </c>
      <c r="W27" s="16">
        <f t="shared" si="4"/>
        <v>29.782512205947626</v>
      </c>
      <c r="X27" s="16">
        <f t="shared" si="4"/>
        <v>44.61538461538462</v>
      </c>
      <c r="Y27" s="16">
        <f t="shared" si="4"/>
        <v>35.501468736886274</v>
      </c>
      <c r="Z27" s="16">
        <f t="shared" si="4"/>
        <v>38.961497703991519</v>
      </c>
      <c r="AA27" s="16">
        <f t="shared" si="4"/>
        <v>39.224459358687547</v>
      </c>
      <c r="AB27" s="16">
        <f t="shared" si="4"/>
        <v>37.037037037037038</v>
      </c>
      <c r="AC27" s="16">
        <f>AC7/AC8*100</f>
        <v>37.324666438590484</v>
      </c>
      <c r="AD27" s="16">
        <f>AD7/AD8*100</f>
        <v>37.827317763623498</v>
      </c>
      <c r="AE27" s="16">
        <f>AE7/AE8*100</f>
        <v>38.981892722924492</v>
      </c>
      <c r="AF27" s="16">
        <f>AF7/AF8*100</f>
        <v>36.572199730094468</v>
      </c>
      <c r="AG27" s="16">
        <v>37.815677271236467</v>
      </c>
      <c r="AH27" s="16">
        <v>35.012872379551311</v>
      </c>
    </row>
    <row r="28" spans="1:34" s="7" customFormat="1" ht="18" customHeight="1" x14ac:dyDescent="0.25">
      <c r="A28" s="10" t="s">
        <v>4</v>
      </c>
      <c r="B28" s="17">
        <v>100</v>
      </c>
      <c r="C28" s="17">
        <v>100</v>
      </c>
      <c r="D28" s="17">
        <v>100</v>
      </c>
      <c r="E28" s="17">
        <v>100</v>
      </c>
      <c r="F28" s="17">
        <v>100</v>
      </c>
      <c r="G28" s="17">
        <v>100</v>
      </c>
      <c r="H28" s="17">
        <v>100</v>
      </c>
      <c r="I28" s="17">
        <v>100</v>
      </c>
      <c r="J28" s="17">
        <v>100</v>
      </c>
      <c r="K28" s="17">
        <v>100</v>
      </c>
      <c r="L28" s="17">
        <v>100</v>
      </c>
      <c r="M28" s="17">
        <v>100</v>
      </c>
      <c r="N28" s="17">
        <v>100</v>
      </c>
      <c r="O28" s="17">
        <v>100</v>
      </c>
      <c r="P28" s="17">
        <v>100</v>
      </c>
      <c r="Q28" s="17">
        <v>100</v>
      </c>
      <c r="R28" s="17">
        <v>100</v>
      </c>
      <c r="S28" s="17">
        <v>100</v>
      </c>
      <c r="T28" s="17">
        <v>100</v>
      </c>
      <c r="U28" s="17">
        <v>100</v>
      </c>
      <c r="V28" s="17">
        <v>100</v>
      </c>
      <c r="W28" s="17">
        <v>100</v>
      </c>
      <c r="X28" s="17">
        <v>100</v>
      </c>
      <c r="Y28" s="17">
        <v>100</v>
      </c>
      <c r="Z28" s="17">
        <v>100</v>
      </c>
      <c r="AA28" s="17">
        <v>100</v>
      </c>
      <c r="AB28" s="17">
        <v>100</v>
      </c>
      <c r="AC28" s="17">
        <v>100</v>
      </c>
      <c r="AD28" s="17">
        <v>100</v>
      </c>
      <c r="AE28" s="17">
        <v>100</v>
      </c>
      <c r="AF28" s="17">
        <v>100</v>
      </c>
      <c r="AG28" s="17">
        <v>100</v>
      </c>
      <c r="AH28" s="17">
        <v>100</v>
      </c>
    </row>
    <row r="29" spans="1:34" s="7" customFormat="1" ht="15" customHeight="1" x14ac:dyDescent="0.25">
      <c r="A29" s="12" t="s">
        <v>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42" spans="1:40" x14ac:dyDescent="0.25">
      <c r="A42" s="14"/>
      <c r="B42" s="15"/>
      <c r="C42" s="15"/>
      <c r="D42" s="15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40" ht="21" x14ac:dyDescent="0.35">
      <c r="A43" s="4" t="s">
        <v>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4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40" s="7" customFormat="1" ht="18" customHeight="1" x14ac:dyDescent="0.25">
      <c r="A45" s="5"/>
      <c r="B45" s="6">
        <v>1990</v>
      </c>
      <c r="C45" s="6">
        <v>1991</v>
      </c>
      <c r="D45" s="6">
        <v>1992</v>
      </c>
      <c r="E45" s="6">
        <v>1993</v>
      </c>
      <c r="F45" s="6">
        <v>1994</v>
      </c>
      <c r="G45" s="6">
        <v>1995</v>
      </c>
      <c r="H45" s="6">
        <v>1996</v>
      </c>
      <c r="I45" s="6">
        <v>1997</v>
      </c>
      <c r="J45" s="6">
        <v>1998</v>
      </c>
      <c r="K45" s="6">
        <v>1999</v>
      </c>
      <c r="L45" s="6">
        <v>2000</v>
      </c>
      <c r="M45" s="6">
        <v>2001</v>
      </c>
      <c r="N45" s="6">
        <v>2002</v>
      </c>
      <c r="O45" s="6">
        <v>2003</v>
      </c>
      <c r="P45" s="6">
        <v>2004</v>
      </c>
      <c r="Q45" s="6">
        <v>2005</v>
      </c>
      <c r="R45" s="6">
        <v>2006</v>
      </c>
      <c r="S45" s="6">
        <v>2007</v>
      </c>
      <c r="T45" s="6">
        <v>2008</v>
      </c>
      <c r="U45" s="6">
        <v>2009</v>
      </c>
      <c r="V45" s="6">
        <v>2010</v>
      </c>
      <c r="W45" s="6">
        <v>2011</v>
      </c>
      <c r="X45" s="6">
        <v>2012</v>
      </c>
      <c r="Y45" s="6">
        <v>2013</v>
      </c>
      <c r="Z45" s="6">
        <v>2014</v>
      </c>
      <c r="AA45" s="6">
        <v>2015</v>
      </c>
      <c r="AB45" s="6">
        <v>2016</v>
      </c>
      <c r="AC45" s="6">
        <v>2017</v>
      </c>
      <c r="AD45" s="6">
        <v>2018</v>
      </c>
      <c r="AE45" s="6">
        <v>2019</v>
      </c>
      <c r="AF45" s="6">
        <v>2020</v>
      </c>
      <c r="AG45" s="6">
        <v>2021</v>
      </c>
      <c r="AH45" s="6">
        <v>2022</v>
      </c>
    </row>
    <row r="46" spans="1:40" s="7" customFormat="1" ht="18" customHeight="1" x14ac:dyDescent="0.25">
      <c r="A46" s="8" t="s">
        <v>1</v>
      </c>
      <c r="B46" s="19">
        <v>71.900000000000006</v>
      </c>
      <c r="C46" s="19">
        <v>66.5</v>
      </c>
      <c r="D46" s="19">
        <v>60.6</v>
      </c>
      <c r="E46" s="19">
        <v>64</v>
      </c>
      <c r="F46" s="19">
        <v>64.099999999999994</v>
      </c>
      <c r="G46" s="19">
        <v>61.199999999999996</v>
      </c>
      <c r="H46" s="19">
        <v>61</v>
      </c>
      <c r="I46" s="19">
        <v>58.5</v>
      </c>
      <c r="J46" s="19">
        <v>58.8</v>
      </c>
      <c r="K46" s="19">
        <v>64.5</v>
      </c>
      <c r="L46" s="19">
        <v>64.900000000000006</v>
      </c>
      <c r="M46" s="19">
        <v>64.400000000000006</v>
      </c>
      <c r="N46" s="19">
        <v>75.7</v>
      </c>
      <c r="O46" s="19">
        <v>77.7</v>
      </c>
      <c r="P46" s="19">
        <v>78.2</v>
      </c>
      <c r="Q46" s="19">
        <v>77.100000000000009</v>
      </c>
      <c r="R46" s="19">
        <v>78.400000000000006</v>
      </c>
      <c r="S46" s="19">
        <v>78.5</v>
      </c>
      <c r="T46" s="19">
        <v>80.400000000000006</v>
      </c>
      <c r="U46" s="19">
        <v>82.199999999999989</v>
      </c>
      <c r="V46" s="19">
        <v>82.5</v>
      </c>
      <c r="W46" s="19">
        <v>85.6</v>
      </c>
      <c r="X46" s="19">
        <v>82.6</v>
      </c>
      <c r="Y46" s="19">
        <v>85.1</v>
      </c>
      <c r="Z46" s="19">
        <v>84.3</v>
      </c>
      <c r="AA46" s="19">
        <v>85.3</v>
      </c>
      <c r="AB46" s="19">
        <v>84.7</v>
      </c>
      <c r="AC46" s="19">
        <v>87</v>
      </c>
      <c r="AD46" s="19">
        <v>83.4</v>
      </c>
      <c r="AE46" s="19">
        <f>1092/1300*100</f>
        <v>84</v>
      </c>
      <c r="AF46" s="19">
        <f>1085/1235*100</f>
        <v>87.854251012145738</v>
      </c>
      <c r="AG46" s="19">
        <v>91.337386018237083</v>
      </c>
      <c r="AH46" s="19">
        <v>92.72727272727272</v>
      </c>
      <c r="AL46" s="7">
        <v>1316</v>
      </c>
      <c r="AM46" s="7">
        <v>1202</v>
      </c>
      <c r="AN46" s="20">
        <f>AM46/AL46*100</f>
        <v>91.337386018237083</v>
      </c>
    </row>
    <row r="47" spans="1:40" s="7" customFormat="1" ht="18" customHeight="1" x14ac:dyDescent="0.25">
      <c r="A47" s="8" t="s">
        <v>2</v>
      </c>
      <c r="B47" s="19">
        <v>52.3</v>
      </c>
      <c r="C47" s="19">
        <v>54.6</v>
      </c>
      <c r="D47" s="19">
        <v>58.5</v>
      </c>
      <c r="E47" s="19">
        <v>52.7</v>
      </c>
      <c r="F47" s="19">
        <v>55.300000000000004</v>
      </c>
      <c r="G47" s="19">
        <v>54.300000000000004</v>
      </c>
      <c r="H47" s="19">
        <v>60.9</v>
      </c>
      <c r="I47" s="19">
        <v>63.800000000000004</v>
      </c>
      <c r="J47" s="19">
        <v>65.2</v>
      </c>
      <c r="K47" s="19">
        <v>67.100000000000009</v>
      </c>
      <c r="L47" s="19">
        <v>70.099999999999994</v>
      </c>
      <c r="M47" s="19">
        <v>58.3</v>
      </c>
      <c r="N47" s="19">
        <v>67.400000000000006</v>
      </c>
      <c r="O47" s="19">
        <v>67.100000000000009</v>
      </c>
      <c r="P47" s="19">
        <v>69.3</v>
      </c>
      <c r="Q47" s="19">
        <v>62.7</v>
      </c>
      <c r="R47" s="19">
        <v>68.300000000000011</v>
      </c>
      <c r="S47" s="19">
        <v>71.899999999999991</v>
      </c>
      <c r="T47" s="19">
        <v>74.2</v>
      </c>
      <c r="U47" s="19">
        <v>74.900000000000006</v>
      </c>
      <c r="V47" s="19">
        <v>69.5</v>
      </c>
      <c r="W47" s="19">
        <v>71.8</v>
      </c>
      <c r="X47" s="19">
        <v>71.599999999999994</v>
      </c>
      <c r="Y47" s="19">
        <v>68.899999999999991</v>
      </c>
      <c r="Z47" s="19">
        <v>81.899999999999991</v>
      </c>
      <c r="AA47" s="19">
        <v>76.599999999999994</v>
      </c>
      <c r="AB47" s="19">
        <v>82.199999999999989</v>
      </c>
      <c r="AC47" s="19">
        <v>85.2</v>
      </c>
      <c r="AD47" s="19">
        <v>80.3</v>
      </c>
      <c r="AE47" s="19">
        <f>694/899*100</f>
        <v>77.196885428253609</v>
      </c>
      <c r="AF47" s="19">
        <f>795/953*100</f>
        <v>83.420776495278076</v>
      </c>
      <c r="AG47" s="19">
        <v>84.121212121212125</v>
      </c>
      <c r="AH47" s="19">
        <v>79.728059332509275</v>
      </c>
      <c r="AL47" s="7">
        <v>825</v>
      </c>
      <c r="AM47" s="7">
        <v>694</v>
      </c>
      <c r="AN47" s="20">
        <f t="shared" ref="AN47:AN49" si="5">AM47/AL47*100</f>
        <v>84.121212121212125</v>
      </c>
    </row>
    <row r="48" spans="1:40" s="7" customFormat="1" ht="18" customHeight="1" x14ac:dyDescent="0.25">
      <c r="A48" s="8" t="s">
        <v>3</v>
      </c>
      <c r="B48" s="19">
        <v>70.599999999999994</v>
      </c>
      <c r="C48" s="19">
        <v>68</v>
      </c>
      <c r="D48" s="19">
        <v>75.3</v>
      </c>
      <c r="E48" s="19">
        <v>76.099999999999994</v>
      </c>
      <c r="F48" s="19">
        <v>63.4</v>
      </c>
      <c r="G48" s="19">
        <v>66.7</v>
      </c>
      <c r="H48" s="19">
        <v>67.900000000000006</v>
      </c>
      <c r="I48" s="19">
        <v>74.8</v>
      </c>
      <c r="J48" s="19">
        <v>58.9</v>
      </c>
      <c r="K48" s="19">
        <v>67.2</v>
      </c>
      <c r="L48" s="19">
        <v>57.599999999999994</v>
      </c>
      <c r="M48" s="19">
        <v>76</v>
      </c>
      <c r="N48" s="19">
        <v>63.800000000000004</v>
      </c>
      <c r="O48" s="19">
        <v>71</v>
      </c>
      <c r="P48" s="19">
        <v>68.8</v>
      </c>
      <c r="Q48" s="19">
        <v>69.699999999999989</v>
      </c>
      <c r="R48" s="19">
        <v>68.300000000000011</v>
      </c>
      <c r="S48" s="19">
        <v>62.2</v>
      </c>
      <c r="T48" s="19">
        <v>65.400000000000006</v>
      </c>
      <c r="U48" s="19">
        <v>80.5</v>
      </c>
      <c r="V48" s="19">
        <v>84.3</v>
      </c>
      <c r="W48" s="19">
        <v>82</v>
      </c>
      <c r="X48" s="19">
        <v>70.899999999999991</v>
      </c>
      <c r="Y48" s="19">
        <v>66.5</v>
      </c>
      <c r="Z48" s="19">
        <v>76.099999999999994</v>
      </c>
      <c r="AA48" s="19">
        <v>73.099999999999994</v>
      </c>
      <c r="AB48" s="19">
        <v>69.8</v>
      </c>
      <c r="AC48" s="19">
        <v>73.599999999999994</v>
      </c>
      <c r="AD48" s="19">
        <v>74.5</v>
      </c>
      <c r="AE48" s="19">
        <f>1141/1532*100</f>
        <v>74.477806788511742</v>
      </c>
      <c r="AF48" s="19">
        <f>1084/1471*100</f>
        <v>73.691366417403131</v>
      </c>
      <c r="AG48" s="19">
        <v>81.197183098591552</v>
      </c>
      <c r="AH48" s="19">
        <v>71.204188481675388</v>
      </c>
      <c r="AL48" s="7">
        <v>1420</v>
      </c>
      <c r="AM48" s="7">
        <v>1153</v>
      </c>
      <c r="AN48" s="20">
        <f t="shared" si="5"/>
        <v>81.197183098591552</v>
      </c>
    </row>
    <row r="49" spans="1:40" s="7" customFormat="1" ht="18" customHeight="1" x14ac:dyDescent="0.25">
      <c r="A49" s="10" t="s">
        <v>4</v>
      </c>
      <c r="B49" s="21">
        <v>62.5</v>
      </c>
      <c r="C49" s="21">
        <v>60.8</v>
      </c>
      <c r="D49" s="21">
        <v>60.5</v>
      </c>
      <c r="E49" s="21">
        <v>59.838107098381066</v>
      </c>
      <c r="F49" s="21">
        <v>60.045019696117052</v>
      </c>
      <c r="G49" s="21">
        <v>59.195710455764072</v>
      </c>
      <c r="H49" s="21">
        <v>62.574687669744698</v>
      </c>
      <c r="I49" s="21">
        <v>65.675675675675677</v>
      </c>
      <c r="J49" s="21">
        <v>61.199384930804712</v>
      </c>
      <c r="K49" s="21">
        <v>66.141356255969441</v>
      </c>
      <c r="L49" s="21">
        <v>65.011494252873561</v>
      </c>
      <c r="M49" s="21">
        <v>65.426695842450769</v>
      </c>
      <c r="N49" s="21">
        <v>69.550885867325917</v>
      </c>
      <c r="O49" s="21">
        <v>71.780379491320147</v>
      </c>
      <c r="P49" s="21">
        <v>72.334410339256863</v>
      </c>
      <c r="Q49" s="21">
        <v>70.030698388334613</v>
      </c>
      <c r="R49" s="21">
        <v>72.068707991038082</v>
      </c>
      <c r="S49" s="21">
        <v>71.695117109964272</v>
      </c>
      <c r="T49" s="21">
        <v>73.999251777029556</v>
      </c>
      <c r="U49" s="21">
        <v>79.447513812154696</v>
      </c>
      <c r="V49" s="21">
        <v>78.681318681318686</v>
      </c>
      <c r="W49" s="21">
        <v>80.007102272727266</v>
      </c>
      <c r="X49" s="21">
        <v>74.49360341151386</v>
      </c>
      <c r="Y49" s="21">
        <v>73.436055469953772</v>
      </c>
      <c r="Z49" s="21">
        <v>80.289279636982414</v>
      </c>
      <c r="AA49" s="21">
        <v>78.10133954571927</v>
      </c>
      <c r="AB49" s="21">
        <v>77.90664780763791</v>
      </c>
      <c r="AC49" s="21">
        <v>81.099999999999994</v>
      </c>
      <c r="AD49" s="21">
        <v>79.099999999999994</v>
      </c>
      <c r="AE49" s="21">
        <f>2884/3673*100</f>
        <v>78.51892186223796</v>
      </c>
      <c r="AF49" s="21">
        <f>2964/3659*100</f>
        <v>81.005739273025412</v>
      </c>
      <c r="AG49" s="21">
        <v>85.6</v>
      </c>
      <c r="AH49" s="21">
        <v>81</v>
      </c>
      <c r="AL49" s="7">
        <f>SUM(AL46:AL48)</f>
        <v>3561</v>
      </c>
      <c r="AM49" s="7">
        <f>SUM(AM46:AM48)</f>
        <v>3049</v>
      </c>
      <c r="AN49" s="20">
        <f t="shared" si="5"/>
        <v>85.622016287559674</v>
      </c>
    </row>
    <row r="50" spans="1:40" s="7" customFormat="1" ht="15" customHeight="1" x14ac:dyDescent="0.25">
      <c r="A50" s="12" t="s">
        <v>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40" x14ac:dyDescent="0.25">
      <c r="A51" s="14"/>
      <c r="B51" s="15"/>
      <c r="C51" s="15"/>
      <c r="D51" s="15"/>
      <c r="E51" s="1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40" x14ac:dyDescent="0.25">
      <c r="A52" s="14"/>
      <c r="B52" s="15"/>
      <c r="C52" s="15"/>
      <c r="D52" s="15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40" x14ac:dyDescent="0.25">
      <c r="A53" s="14"/>
      <c r="B53" s="15"/>
      <c r="C53" s="15"/>
      <c r="D53" s="15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40" x14ac:dyDescent="0.25">
      <c r="A54" s="14"/>
      <c r="B54" s="15"/>
      <c r="C54" s="15"/>
      <c r="D54" s="15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40" x14ac:dyDescent="0.25">
      <c r="A55" s="14"/>
      <c r="B55" s="15"/>
      <c r="C55" s="15"/>
      <c r="D55" s="15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40" x14ac:dyDescent="0.25">
      <c r="A56" s="14"/>
      <c r="B56" s="15"/>
      <c r="C56" s="15"/>
      <c r="D56" s="15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40" x14ac:dyDescent="0.25">
      <c r="A57" s="14"/>
      <c r="B57" s="15"/>
      <c r="C57" s="15"/>
      <c r="D57" s="15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40" x14ac:dyDescent="0.25">
      <c r="A58" s="14"/>
      <c r="B58" s="15"/>
      <c r="C58" s="15"/>
      <c r="D58" s="15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40" x14ac:dyDescent="0.25">
      <c r="A59" s="14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40" x14ac:dyDescent="0.25">
      <c r="A60" s="14"/>
      <c r="B60" s="15"/>
      <c r="C60" s="15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40" x14ac:dyDescent="0.25">
      <c r="A61" s="14"/>
      <c r="B61" s="15"/>
      <c r="C61" s="15"/>
      <c r="D61" s="15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</sheetData>
  <printOptions horizontalCentered="1"/>
  <pageMargins left="0.23622047244094491" right="0.23622047244094491" top="0.35433070866141736" bottom="0.35433070866141736" header="0.31496062992125984" footer="0.31496062992125984"/>
  <pageSetup paperSize="9" scale="52" orientation="landscape" r:id="rId1"/>
  <headerFooter>
    <oddFooter>&amp;CLes résultats aux examens de la session 2021&amp;R28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Série Chrono - BAC</vt:lpstr>
      <vt:lpstr>'Série Chrono - BAC'!Zone_d_impression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2022-07-26T23:50:23Z</dcterms:created>
  <dcterms:modified xsi:type="dcterms:W3CDTF">2023-07-31T05:25:53Z</dcterms:modified>
</cp:coreProperties>
</file>